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8800" windowHeight="11835" tabRatio="894" activeTab="0"/>
  </bookViews>
  <sheets>
    <sheet name="Welcome" sheetId="1" r:id="rId1"/>
    <sheet name="Start menu" sheetId="2" r:id="rId2"/>
    <sheet name="Counting gaps" sheetId="3" r:id="rId3"/>
    <sheet name="How big is my potential" sheetId="4" r:id="rId4"/>
    <sheet name="Financial potential my store" sheetId="5" r:id="rId5"/>
    <sheet name="USER GUIDE sim. tool" sheetId="6" r:id="rId6"/>
    <sheet name="Measuring reason" sheetId="7" r:id="rId7"/>
    <sheet name="User guide Measuring reason" sheetId="8" r:id="rId8"/>
    <sheet name="Actions" sheetId="9" r:id="rId9"/>
    <sheet name="Measuring" sheetId="10" r:id="rId10"/>
    <sheet name="Management focus" sheetId="11" r:id="rId11"/>
    <sheet name="Goods replenishment" sheetId="12" r:id="rId12"/>
    <sheet name="Planogram" sheetId="13" r:id="rId13"/>
    <sheet name="Accurate stock values" sheetId="14" r:id="rId14"/>
    <sheet name="Promotion management" sheetId="15" r:id="rId15"/>
    <sheet name="Ordering system" sheetId="16" r:id="rId16"/>
    <sheet name="Continuity" sheetId="17" r:id="rId17"/>
  </sheets>
  <definedNames>
    <definedName name="_xlnm.Print_Area" localSheetId="16">'Continuity'!$A$1:$N$31</definedName>
    <definedName name="_xlnm.Print_Area" localSheetId="4">'Financial potential my store'!$B$5:$N$77</definedName>
    <definedName name="_xlnm.Print_Area" localSheetId="6">'Measuring reason'!$B$25:$AH$89,'Measuring reason'!$B$5:$D$20</definedName>
    <definedName name="_xlnm.Print_Area" localSheetId="5">'USER GUIDE sim. tool'!$B$5:$Q$67</definedName>
  </definedNames>
  <calcPr fullCalcOnLoad="1"/>
</workbook>
</file>

<file path=xl/sharedStrings.xml><?xml version="1.0" encoding="utf-8"?>
<sst xmlns="http://schemas.openxmlformats.org/spreadsheetml/2006/main" count="227" uniqueCount="227">
  <si>
    <r>
      <rPr>
        <sz val="24"/>
        <rFont val="Arial"/>
        <family val="0"/>
      </rPr>
      <t>Scorecard for measuring out-of-stock</t>
    </r>
  </si>
  <si>
    <r>
      <rPr>
        <b/>
        <sz val="10"/>
        <rFont val="Arial"/>
        <family val="2"/>
      </rPr>
      <t>Measurement week:</t>
    </r>
  </si>
  <si>
    <r>
      <rPr>
        <b/>
        <sz val="10"/>
        <rFont val="Arial"/>
        <family val="2"/>
      </rPr>
      <t>Number of gaps</t>
    </r>
  </si>
  <si>
    <r>
      <rPr>
        <b/>
        <sz val="10"/>
        <rFont val="Arial"/>
        <family val="2"/>
      </rPr>
      <t>Out-of-Stock %</t>
    </r>
  </si>
  <si>
    <r>
      <rPr>
        <b/>
        <sz val="8"/>
        <rFont val="Arial"/>
        <family val="2"/>
      </rPr>
      <t>Mon</t>
    </r>
  </si>
  <si>
    <r>
      <rPr>
        <b/>
        <sz val="8"/>
        <rFont val="Arial"/>
        <family val="2"/>
      </rPr>
      <t>Tue</t>
    </r>
  </si>
  <si>
    <r>
      <rPr>
        <b/>
        <sz val="8"/>
        <rFont val="Arial"/>
        <family val="2"/>
      </rPr>
      <t>Wed</t>
    </r>
  </si>
  <si>
    <r>
      <rPr>
        <b/>
        <sz val="8"/>
        <rFont val="Arial"/>
        <family val="2"/>
      </rPr>
      <t>Thu</t>
    </r>
  </si>
  <si>
    <r>
      <rPr>
        <b/>
        <sz val="8"/>
        <rFont val="Arial"/>
        <family val="2"/>
      </rPr>
      <t>Fri</t>
    </r>
  </si>
  <si>
    <r>
      <rPr>
        <b/>
        <sz val="8"/>
        <rFont val="Arial"/>
        <family val="2"/>
      </rPr>
      <t>Sat</t>
    </r>
  </si>
  <si>
    <r>
      <rPr>
        <b/>
        <sz val="8"/>
        <rFont val="Arial"/>
        <family val="2"/>
      </rPr>
      <t>Sun</t>
    </r>
  </si>
  <si>
    <r>
      <rPr>
        <b/>
        <sz val="8"/>
        <rFont val="Arial"/>
        <family val="2"/>
      </rPr>
      <t>Mon</t>
    </r>
  </si>
  <si>
    <r>
      <rPr>
        <b/>
        <sz val="8"/>
        <rFont val="Arial"/>
        <family val="2"/>
      </rPr>
      <t>Tue</t>
    </r>
  </si>
  <si>
    <r>
      <rPr>
        <b/>
        <sz val="8"/>
        <rFont val="Arial"/>
        <family val="2"/>
      </rPr>
      <t>Wed</t>
    </r>
  </si>
  <si>
    <r>
      <rPr>
        <b/>
        <sz val="8"/>
        <rFont val="Arial"/>
        <family val="2"/>
      </rPr>
      <t>Thu</t>
    </r>
  </si>
  <si>
    <r>
      <rPr>
        <b/>
        <sz val="8"/>
        <rFont val="Arial"/>
        <family val="2"/>
      </rPr>
      <t>Fri</t>
    </r>
  </si>
  <si>
    <r>
      <rPr>
        <b/>
        <sz val="8"/>
        <rFont val="Arial"/>
        <family val="2"/>
      </rPr>
      <t>Sat</t>
    </r>
  </si>
  <si>
    <r>
      <rPr>
        <b/>
        <sz val="8"/>
        <rFont val="Arial"/>
        <family val="2"/>
      </rPr>
      <t>Sun</t>
    </r>
  </si>
  <si>
    <r>
      <rPr>
        <b/>
        <sz val="8"/>
        <rFont val="Arial"/>
        <family val="2"/>
      </rPr>
      <t>AVERAGE</t>
    </r>
  </si>
  <si>
    <r>
      <rPr>
        <sz val="10"/>
        <rFont val="Arial"/>
        <family val="0"/>
      </rPr>
      <t>Time of measurement</t>
    </r>
  </si>
  <si>
    <r>
      <rPr>
        <sz val="10"/>
        <rFont val="Arial"/>
        <family val="0"/>
      </rPr>
      <t>Enter Product group / Category / Shelf or Location</t>
    </r>
  </si>
  <si>
    <r>
      <rPr>
        <sz val="12"/>
        <rFont val="Arial"/>
        <family val="2"/>
      </rPr>
      <t>E.G. BREAD</t>
    </r>
  </si>
  <si>
    <r>
      <rPr>
        <sz val="12"/>
        <rFont val="Arial"/>
        <family val="2"/>
      </rPr>
      <t>Total:</t>
    </r>
  </si>
  <si>
    <r>
      <rPr>
        <b/>
        <sz val="10"/>
        <rFont val="Arial"/>
        <family val="2"/>
      </rPr>
      <t>Count the number of gaps. Fill in the number of gaps for each measurement location and day.</t>
    </r>
  </si>
  <si>
    <r>
      <rPr>
        <b/>
        <sz val="10"/>
        <rFont val="Arial"/>
        <family val="2"/>
      </rPr>
      <t>Sales (net)</t>
    </r>
  </si>
  <si>
    <r>
      <rPr>
        <b/>
        <sz val="10"/>
        <rFont val="Arial"/>
        <family val="2"/>
      </rPr>
      <t>Out-of-stock (in %)</t>
    </r>
  </si>
  <si>
    <r>
      <rPr>
        <b/>
        <sz val="10"/>
        <rFont val="Arial"/>
        <family val="2"/>
      </rPr>
      <t>Lost sales</t>
    </r>
  </si>
  <si>
    <r>
      <rPr>
        <b/>
        <sz val="10"/>
        <rFont val="Arial"/>
        <family val="2"/>
      </rPr>
      <t>Gross profit (in %)</t>
    </r>
  </si>
  <si>
    <r>
      <rPr>
        <sz val="10"/>
        <rFont val="Arial"/>
        <family val="0"/>
      </rPr>
      <t>Lost sales</t>
    </r>
  </si>
  <si>
    <r>
      <rPr>
        <sz val="10"/>
        <rFont val="Arial"/>
        <family val="0"/>
      </rPr>
      <t>Lost gross profit</t>
    </r>
  </si>
  <si>
    <r>
      <rPr>
        <sz val="10"/>
        <rFont val="Arial"/>
        <family val="0"/>
      </rPr>
      <t>Number of articles in the range</t>
    </r>
  </si>
  <si>
    <r>
      <rPr>
        <sz val="10"/>
        <rFont val="Arial"/>
        <family val="0"/>
      </rPr>
      <t>Hourly wage (incl. social contributions)</t>
    </r>
  </si>
  <si>
    <r>
      <rPr>
        <sz val="10"/>
        <rFont val="Arial"/>
        <family val="0"/>
      </rPr>
      <t>Number of minutes to correct error</t>
    </r>
  </si>
  <si>
    <r>
      <rPr>
        <sz val="10"/>
        <rFont val="Arial"/>
        <family val="0"/>
      </rPr>
      <t>Duration</t>
    </r>
  </si>
  <si>
    <r>
      <rPr>
        <sz val="10"/>
        <rFont val="Arial"/>
        <family val="0"/>
      </rPr>
      <t>Cost of an error</t>
    </r>
  </si>
  <si>
    <r>
      <rPr>
        <sz val="10"/>
        <rFont val="Arial"/>
        <family val="0"/>
      </rPr>
      <t>Out-of-stock (in %)</t>
    </r>
  </si>
  <si>
    <r>
      <rPr>
        <sz val="10"/>
        <rFont val="Arial"/>
        <family val="0"/>
      </rPr>
      <t>Labour cost per day</t>
    </r>
  </si>
  <si>
    <r>
      <rPr>
        <sz val="10"/>
        <rFont val="Arial"/>
        <family val="0"/>
      </rPr>
      <t>Labour cost per year</t>
    </r>
  </si>
  <si>
    <r>
      <rPr>
        <sz val="10"/>
        <rFont val="Arial"/>
        <family val="0"/>
      </rPr>
      <t>Lost gross profit</t>
    </r>
  </si>
  <si>
    <r>
      <rPr>
        <sz val="10"/>
        <rFont val="Arial"/>
        <family val="0"/>
      </rPr>
      <t>Labour costs</t>
    </r>
  </si>
  <si>
    <r>
      <rPr>
        <b/>
        <sz val="10"/>
        <rFont val="Arial"/>
        <family val="2"/>
      </rPr>
      <t>ANNUAL IMPACT ON RESULT</t>
    </r>
  </si>
  <si>
    <r>
      <rPr>
        <b/>
        <sz val="10"/>
        <rFont val="Arial"/>
        <family val="2"/>
      </rPr>
      <t>Sales (net)</t>
    </r>
  </si>
  <si>
    <r>
      <rPr>
        <b/>
        <sz val="10"/>
        <rFont val="Arial"/>
        <family val="2"/>
      </rPr>
      <t>Sales (net)</t>
    </r>
  </si>
  <si>
    <r>
      <rPr>
        <b/>
        <sz val="10"/>
        <rFont val="Arial"/>
        <family val="2"/>
      </rPr>
      <t>Out-of-stock (in %)</t>
    </r>
  </si>
  <si>
    <r>
      <rPr>
        <b/>
        <sz val="10"/>
        <rFont val="Arial"/>
        <family val="2"/>
      </rPr>
      <t>Out-of-stock (in %)</t>
    </r>
  </si>
  <si>
    <r>
      <rPr>
        <b/>
        <sz val="10"/>
        <rFont val="Arial"/>
        <family val="2"/>
      </rPr>
      <t>Lost sales</t>
    </r>
  </si>
  <si>
    <r>
      <rPr>
        <b/>
        <sz val="10"/>
        <rFont val="Arial"/>
        <family val="2"/>
      </rPr>
      <t>Lost sales</t>
    </r>
  </si>
  <si>
    <r>
      <rPr>
        <b/>
        <sz val="10"/>
        <rFont val="Arial"/>
        <family val="2"/>
      </rPr>
      <t>Gross profit (in %)</t>
    </r>
  </si>
  <si>
    <r>
      <rPr>
        <b/>
        <sz val="10"/>
        <rFont val="Arial"/>
        <family val="2"/>
      </rPr>
      <t>Gross profit (in %)</t>
    </r>
  </si>
  <si>
    <r>
      <rPr>
        <sz val="10"/>
        <rFont val="Arial"/>
        <family val="0"/>
      </rPr>
      <t>Lost sales</t>
    </r>
  </si>
  <si>
    <r>
      <rPr>
        <sz val="10"/>
        <rFont val="Arial"/>
        <family val="0"/>
      </rPr>
      <t>Lost sales</t>
    </r>
  </si>
  <si>
    <r>
      <rPr>
        <sz val="10"/>
        <rFont val="Arial"/>
        <family val="0"/>
      </rPr>
      <t>Lost gross profit</t>
    </r>
  </si>
  <si>
    <r>
      <rPr>
        <sz val="10"/>
        <rFont val="Arial"/>
        <family val="0"/>
      </rPr>
      <t>Lost gross profit</t>
    </r>
  </si>
  <si>
    <r>
      <rPr>
        <sz val="10"/>
        <rFont val="Arial"/>
        <family val="0"/>
      </rPr>
      <t>Number of articles in the range</t>
    </r>
  </si>
  <si>
    <r>
      <rPr>
        <sz val="10"/>
        <rFont val="Arial"/>
        <family val="0"/>
      </rPr>
      <t>Number of articles in the range</t>
    </r>
  </si>
  <si>
    <r>
      <rPr>
        <sz val="10"/>
        <rFont val="Arial"/>
        <family val="0"/>
      </rPr>
      <t>Hourly wage (incl. social contributions)</t>
    </r>
  </si>
  <si>
    <r>
      <rPr>
        <sz val="10"/>
        <rFont val="Arial"/>
        <family val="0"/>
      </rPr>
      <t>Hourly wage (incl. social contributions)</t>
    </r>
  </si>
  <si>
    <r>
      <rPr>
        <sz val="10"/>
        <rFont val="Arial"/>
        <family val="0"/>
      </rPr>
      <t>Number of minutes to correct error</t>
    </r>
  </si>
  <si>
    <r>
      <rPr>
        <sz val="10"/>
        <rFont val="Arial"/>
        <family val="0"/>
      </rPr>
      <t>Number of minutes to correct error</t>
    </r>
  </si>
  <si>
    <r>
      <rPr>
        <sz val="10"/>
        <rFont val="Arial"/>
        <family val="0"/>
      </rPr>
      <t>Duration</t>
    </r>
  </si>
  <si>
    <r>
      <rPr>
        <sz val="10"/>
        <rFont val="Arial"/>
        <family val="0"/>
      </rPr>
      <t>Duration</t>
    </r>
  </si>
  <si>
    <r>
      <rPr>
        <sz val="10"/>
        <rFont val="Arial"/>
        <family val="0"/>
      </rPr>
      <t>Cost of an error</t>
    </r>
  </si>
  <si>
    <r>
      <rPr>
        <sz val="10"/>
        <rFont val="Arial"/>
        <family val="0"/>
      </rPr>
      <t>Cost of an error</t>
    </r>
  </si>
  <si>
    <r>
      <rPr>
        <sz val="10"/>
        <rFont val="Arial"/>
        <family val="0"/>
      </rPr>
      <t>Out-of-stock (in %)</t>
    </r>
  </si>
  <si>
    <r>
      <rPr>
        <sz val="10"/>
        <rFont val="Arial"/>
        <family val="0"/>
      </rPr>
      <t>Out-of-stock (in %)</t>
    </r>
  </si>
  <si>
    <r>
      <rPr>
        <sz val="10"/>
        <rFont val="Arial"/>
        <family val="0"/>
      </rPr>
      <t>Labour cost per day</t>
    </r>
  </si>
  <si>
    <r>
      <rPr>
        <sz val="10"/>
        <rFont val="Arial"/>
        <family val="0"/>
      </rPr>
      <t>Labour cost per day</t>
    </r>
  </si>
  <si>
    <r>
      <rPr>
        <sz val="10"/>
        <rFont val="Arial"/>
        <family val="0"/>
      </rPr>
      <t>Labour cost per year</t>
    </r>
  </si>
  <si>
    <r>
      <rPr>
        <sz val="10"/>
        <rFont val="Arial"/>
        <family val="0"/>
      </rPr>
      <t>Labour cost per year</t>
    </r>
  </si>
  <si>
    <r>
      <rPr>
        <sz val="10"/>
        <rFont val="Arial"/>
        <family val="0"/>
      </rPr>
      <t>Lost gross profit</t>
    </r>
  </si>
  <si>
    <r>
      <rPr>
        <sz val="10"/>
        <rFont val="Arial"/>
        <family val="0"/>
      </rPr>
      <t>Lost gross profit</t>
    </r>
  </si>
  <si>
    <r>
      <rPr>
        <sz val="10"/>
        <rFont val="Arial"/>
        <family val="0"/>
      </rPr>
      <t>Labour costs</t>
    </r>
  </si>
  <si>
    <r>
      <rPr>
        <sz val="10"/>
        <rFont val="Arial"/>
        <family val="0"/>
      </rPr>
      <t>Labour costs</t>
    </r>
  </si>
  <si>
    <r>
      <rPr>
        <b/>
        <sz val="10"/>
        <rFont val="Arial"/>
        <family val="2"/>
      </rPr>
      <t>ANNUAL IMPACT ON RESULT</t>
    </r>
  </si>
  <si>
    <r>
      <rPr>
        <b/>
        <sz val="10"/>
        <rFont val="Arial"/>
        <family val="2"/>
      </rPr>
      <t>ANNUAL IMPACT ON RESULT</t>
    </r>
  </si>
  <si>
    <r>
      <rPr>
        <sz val="10"/>
        <rFont val="Arial"/>
        <family val="2"/>
      </rPr>
      <t>Current impact on result</t>
    </r>
  </si>
  <si>
    <r>
      <rPr>
        <sz val="10"/>
        <rFont val="Arial"/>
        <family val="2"/>
      </rPr>
      <t>Future impact on result</t>
    </r>
  </si>
  <si>
    <r>
      <rPr>
        <b/>
        <sz val="10"/>
        <rFont val="Arial"/>
        <family val="2"/>
      </rPr>
      <t>ANNUAL IMPACT ON RESULT</t>
    </r>
  </si>
  <si>
    <r>
      <rPr>
        <b/>
        <sz val="11"/>
        <rFont val="Arial"/>
        <family val="2"/>
      </rPr>
      <t>Measuring reason</t>
    </r>
  </si>
  <si>
    <r>
      <rPr>
        <b/>
        <sz val="10"/>
        <rFont val="Arial"/>
        <family val="2"/>
      </rPr>
      <t>Click here to print template</t>
    </r>
  </si>
  <si>
    <r>
      <rPr>
        <sz val="10"/>
        <rFont val="Arial"/>
        <family val="2"/>
      </rPr>
      <t>Reason code per day of the week</t>
    </r>
  </si>
  <si>
    <r>
      <rPr>
        <b/>
        <sz val="10"/>
        <rFont val="Arial"/>
        <family val="2"/>
      </rPr>
      <t>Reason codes</t>
    </r>
  </si>
  <si>
    <r>
      <rPr>
        <b/>
        <sz val="10"/>
        <rFont val="Arial"/>
        <family val="2"/>
      </rPr>
      <t>Total:</t>
    </r>
  </si>
  <si>
    <r>
      <rPr>
        <sz val="10"/>
        <rFont val="Arial"/>
        <family val="2"/>
      </rPr>
      <t>Monday</t>
    </r>
  </si>
  <si>
    <r>
      <rPr>
        <sz val="10"/>
        <rFont val="Arial"/>
        <family val="2"/>
      </rPr>
      <t>Tuesday</t>
    </r>
  </si>
  <si>
    <r>
      <rPr>
        <sz val="10"/>
        <rFont val="Arial"/>
        <family val="2"/>
      </rPr>
      <t>Wednesday</t>
    </r>
  </si>
  <si>
    <r>
      <rPr>
        <sz val="10"/>
        <rFont val="Arial"/>
        <family val="2"/>
      </rPr>
      <t>Thursday</t>
    </r>
  </si>
  <si>
    <r>
      <rPr>
        <sz val="10"/>
        <rFont val="Arial"/>
        <family val="2"/>
      </rPr>
      <t>Friday</t>
    </r>
  </si>
  <si>
    <r>
      <rPr>
        <sz val="10"/>
        <rFont val="Arial"/>
        <family val="2"/>
      </rPr>
      <t>Saturday</t>
    </r>
  </si>
  <si>
    <r>
      <rPr>
        <sz val="10"/>
        <rFont val="Arial"/>
        <family val="2"/>
      </rPr>
      <t>Sunday</t>
    </r>
  </si>
  <si>
    <r>
      <rPr>
        <sz val="10"/>
        <rFont val="Arial"/>
        <family val="0"/>
      </rPr>
      <t>Removed by store staff</t>
    </r>
  </si>
  <si>
    <r>
      <rPr>
        <sz val="10"/>
        <rFont val="Arial"/>
        <family val="0"/>
      </rPr>
      <t>Available in the store warehouse, but not on the shelf</t>
    </r>
  </si>
  <si>
    <r>
      <rPr>
        <sz val="10"/>
        <rFont val="Arial"/>
        <family val="2"/>
      </rPr>
      <t>Do not fill in boxes shaded grey.</t>
    </r>
  </si>
  <si>
    <r>
      <rPr>
        <sz val="10"/>
        <rFont val="Arial"/>
        <family val="0"/>
      </rPr>
      <t>Replenishment not possible due to breakage in store</t>
    </r>
  </si>
  <si>
    <r>
      <rPr>
        <sz val="10"/>
        <rFont val="Arial"/>
        <family val="0"/>
      </rPr>
      <t>Removed due to short date in store</t>
    </r>
  </si>
  <si>
    <r>
      <rPr>
        <sz val="10"/>
        <rFont val="Arial"/>
        <family val="0"/>
      </rPr>
      <t>Extremely high demand</t>
    </r>
  </si>
  <si>
    <r>
      <rPr>
        <b/>
        <sz val="14"/>
        <color indexed="10"/>
        <rFont val="Arial"/>
        <family val="2"/>
      </rPr>
      <t>Fill in this box</t>
    </r>
  </si>
  <si>
    <r>
      <rPr>
        <sz val="10"/>
        <rFont val="Arial"/>
        <family val="0"/>
      </rPr>
      <t>Error when placing order (Order at wrong time/Input error)</t>
    </r>
  </si>
  <si>
    <r>
      <rPr>
        <sz val="10"/>
        <rFont val="Arial"/>
        <family val="0"/>
      </rPr>
      <t>Delivery problem (picking errors, damage in transit)</t>
    </r>
  </si>
  <si>
    <r>
      <rPr>
        <sz val="10"/>
        <rFont val="Arial"/>
        <family val="2"/>
      </rPr>
      <t>NAME OF STORE</t>
    </r>
  </si>
  <si>
    <r>
      <rPr>
        <b/>
        <sz val="10"/>
        <rFont val="Arial"/>
        <family val="2"/>
      </rPr>
      <t>xxx</t>
    </r>
  </si>
  <si>
    <r>
      <rPr>
        <sz val="10"/>
        <rFont val="Arial"/>
        <family val="0"/>
      </rPr>
      <t>Shelf empty, available in market place</t>
    </r>
  </si>
  <si>
    <r>
      <rPr>
        <sz val="10"/>
        <rFont val="Arial"/>
        <family val="2"/>
      </rPr>
      <t>START DATE–MONDAY</t>
    </r>
  </si>
  <si>
    <r>
      <rPr>
        <sz val="10"/>
        <rFont val="Arial"/>
        <family val="0"/>
      </rPr>
      <t>On back order by Central Warehouse</t>
    </r>
  </si>
  <si>
    <r>
      <rPr>
        <sz val="10"/>
        <rFont val="Arial"/>
        <family val="0"/>
      </rPr>
      <t>Product Alert</t>
    </r>
  </si>
  <si>
    <r>
      <rPr>
        <sz val="10"/>
        <rFont val="Arial"/>
        <family val="0"/>
      </rPr>
      <t>Wrong goods for location. Out-of-stock not apparent.</t>
    </r>
  </si>
  <si>
    <r>
      <rPr>
        <sz val="10"/>
        <rFont val="Arial"/>
        <family val="0"/>
      </rPr>
      <t>Discontinued</t>
    </r>
  </si>
  <si>
    <r>
      <rPr>
        <sz val="11"/>
        <rFont val="Arial"/>
        <family val="2"/>
      </rPr>
      <t>Number of articles recorded with gap on the shelf</t>
    </r>
  </si>
  <si>
    <r>
      <rPr>
        <sz val="10"/>
        <rFont val="Arial"/>
        <family val="0"/>
      </rPr>
      <t>Available at Central Warehouse, but failed to order for the store.</t>
    </r>
  </si>
  <si>
    <r>
      <rPr>
        <sz val="10"/>
        <rFont val="Arial"/>
        <family val="2"/>
      </rPr>
      <t>Direct delivery. Goods not available from the supplier.</t>
    </r>
  </si>
  <si>
    <r>
      <rPr>
        <sz val="10"/>
        <rFont val="Arial"/>
        <family val="2"/>
      </rPr>
      <t xml:space="preserve">   Based on the entire measurement period</t>
    </r>
  </si>
  <si>
    <r>
      <rPr>
        <sz val="10"/>
        <rFont val="Arial"/>
        <family val="2"/>
      </rPr>
      <t>Promotional sales better than expected.</t>
    </r>
  </si>
  <si>
    <r>
      <rPr>
        <sz val="10"/>
        <rFont val="Arial"/>
        <family val="2"/>
      </rPr>
      <t>Number "out-of-stock" per day of the week</t>
    </r>
  </si>
  <si>
    <r>
      <rPr>
        <b/>
        <sz val="10"/>
        <rFont val="Arial"/>
        <family val="2"/>
      </rPr>
      <t>Week 4</t>
    </r>
  </si>
  <si>
    <r>
      <rPr>
        <b/>
        <sz val="10"/>
        <rFont val="Arial"/>
        <family val="2"/>
      </rPr>
      <t>Week 1</t>
    </r>
  </si>
  <si>
    <r>
      <rPr>
        <b/>
        <sz val="10"/>
        <rFont val="Arial"/>
        <family val="2"/>
      </rPr>
      <t>Week 2</t>
    </r>
  </si>
  <si>
    <r>
      <rPr>
        <b/>
        <sz val="10"/>
        <rFont val="Arial"/>
        <family val="2"/>
      </rPr>
      <t>Week 3</t>
    </r>
  </si>
  <si>
    <r>
      <rPr>
        <sz val="10"/>
        <rFont val="Arial"/>
        <family val="0"/>
      </rPr>
      <t>Sun</t>
    </r>
  </si>
  <si>
    <r>
      <rPr>
        <sz val="10"/>
        <rFont val="Arial"/>
        <family val="0"/>
      </rPr>
      <t>Mon</t>
    </r>
  </si>
  <si>
    <r>
      <rPr>
        <sz val="10"/>
        <rFont val="Arial"/>
        <family val="0"/>
      </rPr>
      <t>Tue</t>
    </r>
  </si>
  <si>
    <r>
      <rPr>
        <sz val="10"/>
        <rFont val="Arial"/>
        <family val="0"/>
      </rPr>
      <t>Wed</t>
    </r>
  </si>
  <si>
    <r>
      <rPr>
        <sz val="10"/>
        <rFont val="Arial"/>
        <family val="0"/>
      </rPr>
      <t>Thu</t>
    </r>
  </si>
  <si>
    <r>
      <rPr>
        <sz val="10"/>
        <rFont val="Arial"/>
        <family val="0"/>
      </rPr>
      <t>Fri</t>
    </r>
  </si>
  <si>
    <r>
      <rPr>
        <sz val="10"/>
        <rFont val="Arial"/>
        <family val="0"/>
      </rPr>
      <t>Sat</t>
    </r>
  </si>
  <si>
    <r>
      <rPr>
        <sz val="10"/>
        <rFont val="Arial"/>
        <family val="0"/>
      </rPr>
      <t>Sun</t>
    </r>
  </si>
  <si>
    <r>
      <rPr>
        <b/>
        <sz val="10"/>
        <rFont val="Arial"/>
        <family val="2"/>
      </rPr>
      <t>Day of the week</t>
    </r>
  </si>
  <si>
    <r>
      <rPr>
        <sz val="10"/>
        <rFont val="Arial"/>
        <family val="0"/>
      </rPr>
      <t>Mon</t>
    </r>
  </si>
  <si>
    <r>
      <rPr>
        <sz val="10"/>
        <rFont val="Arial"/>
        <family val="0"/>
      </rPr>
      <t>Tue</t>
    </r>
  </si>
  <si>
    <r>
      <rPr>
        <sz val="10"/>
        <rFont val="Arial"/>
        <family val="0"/>
      </rPr>
      <t>Wed</t>
    </r>
  </si>
  <si>
    <r>
      <rPr>
        <sz val="10"/>
        <rFont val="Arial"/>
        <family val="0"/>
      </rPr>
      <t>Thu</t>
    </r>
  </si>
  <si>
    <r>
      <rPr>
        <sz val="10"/>
        <rFont val="Arial"/>
        <family val="0"/>
      </rPr>
      <t>Fri</t>
    </r>
  </si>
  <si>
    <r>
      <rPr>
        <sz val="10"/>
        <rFont val="Arial"/>
        <family val="0"/>
      </rPr>
      <t>Sat</t>
    </r>
  </si>
  <si>
    <r>
      <rPr>
        <sz val="10"/>
        <rFont val="Arial"/>
        <family val="0"/>
      </rPr>
      <t>Sun</t>
    </r>
  </si>
  <si>
    <r>
      <rPr>
        <sz val="10"/>
        <rFont val="Arial"/>
        <family val="0"/>
      </rPr>
      <t>Mon</t>
    </r>
  </si>
  <si>
    <r>
      <rPr>
        <sz val="10"/>
        <rFont val="Arial"/>
        <family val="0"/>
      </rPr>
      <t>Tue</t>
    </r>
  </si>
  <si>
    <r>
      <rPr>
        <sz val="10"/>
        <rFont val="Arial"/>
        <family val="0"/>
      </rPr>
      <t>Wed</t>
    </r>
  </si>
  <si>
    <r>
      <rPr>
        <sz val="10"/>
        <rFont val="Arial"/>
        <family val="0"/>
      </rPr>
      <t>Thu</t>
    </r>
  </si>
  <si>
    <r>
      <rPr>
        <sz val="10"/>
        <rFont val="Arial"/>
        <family val="0"/>
      </rPr>
      <t>Fri</t>
    </r>
  </si>
  <si>
    <r>
      <rPr>
        <sz val="10"/>
        <rFont val="Arial"/>
        <family val="0"/>
      </rPr>
      <t>Sat</t>
    </r>
  </si>
  <si>
    <r>
      <rPr>
        <sz val="10"/>
        <rFont val="Arial"/>
        <family val="0"/>
      </rPr>
      <t>Sun</t>
    </r>
  </si>
  <si>
    <r>
      <rPr>
        <sz val="10"/>
        <rFont val="Arial"/>
        <family val="0"/>
      </rPr>
      <t>Mon</t>
    </r>
  </si>
  <si>
    <r>
      <rPr>
        <sz val="10"/>
        <rFont val="Arial"/>
        <family val="0"/>
      </rPr>
      <t>Tue</t>
    </r>
  </si>
  <si>
    <r>
      <rPr>
        <sz val="10"/>
        <rFont val="Arial"/>
        <family val="0"/>
      </rPr>
      <t>Wed</t>
    </r>
  </si>
  <si>
    <r>
      <rPr>
        <sz val="10"/>
        <rFont val="Arial"/>
        <family val="0"/>
      </rPr>
      <t>Thu</t>
    </r>
  </si>
  <si>
    <r>
      <rPr>
        <sz val="10"/>
        <rFont val="Arial"/>
        <family val="0"/>
      </rPr>
      <t>Fri</t>
    </r>
  </si>
  <si>
    <r>
      <rPr>
        <sz val="10"/>
        <rFont val="Arial"/>
        <family val="0"/>
      </rPr>
      <t>Sat</t>
    </r>
  </si>
  <si>
    <r>
      <rPr>
        <b/>
        <sz val="10"/>
        <rFont val="Arial"/>
        <family val="2"/>
      </rPr>
      <t>Date</t>
    </r>
  </si>
  <si>
    <r>
      <rPr>
        <b/>
        <sz val="10"/>
        <rFont val="Arial"/>
        <family val="2"/>
      </rPr>
      <t>State reason for Out-of-stock: See Key to Codes on left</t>
    </r>
  </si>
  <si>
    <r>
      <rPr>
        <b/>
        <sz val="10"/>
        <rFont val="Arial"/>
        <family val="2"/>
      </rPr>
      <t>Art. Number</t>
    </r>
  </si>
  <si>
    <r>
      <rPr>
        <b/>
        <sz val="10"/>
        <rFont val="Arial"/>
        <family val="2"/>
      </rPr>
      <t>Article name</t>
    </r>
  </si>
  <si>
    <r>
      <rPr>
        <b/>
        <sz val="10"/>
        <rFont val="Arial"/>
        <family val="2"/>
      </rPr>
      <t>Supplier</t>
    </r>
  </si>
  <si>
    <r>
      <rPr>
        <b/>
        <sz val="10"/>
        <rFont val="Arial"/>
        <family val="2"/>
      </rPr>
      <t>Size</t>
    </r>
  </si>
  <si>
    <r>
      <rPr>
        <b/>
        <sz val="10"/>
        <rFont val="Arial"/>
        <family val="2"/>
      </rPr>
      <t>State reason for Out-of-stock: See Key to Codes on left</t>
    </r>
  </si>
  <si>
    <r>
      <rPr>
        <b/>
        <sz val="10"/>
        <rFont val="Arial"/>
        <family val="2"/>
      </rPr>
      <t>State reason for Out-of-stock: See Key to Codes on left</t>
    </r>
  </si>
  <si>
    <r>
      <rPr>
        <b/>
        <sz val="10"/>
        <rFont val="Arial"/>
        <family val="2"/>
      </rPr>
      <t>State reason for Out-of-stock: See Key to Codes on left</t>
    </r>
  </si>
  <si>
    <r>
      <rPr>
        <b/>
        <sz val="10"/>
        <rFont val="Arial"/>
        <family val="2"/>
      </rPr>
      <t>PURPOSE</t>
    </r>
  </si>
  <si>
    <r>
      <rPr>
        <sz val="10"/>
        <rFont val="Arial"/>
        <family val="2"/>
      </rPr>
      <t>The purpose of this template is to aid the collection of information about "out-of-stock" in a store.</t>
    </r>
  </si>
  <si>
    <r>
      <rPr>
        <sz val="10"/>
        <rFont val="Arial"/>
        <family val="2"/>
      </rPr>
      <t>The information that is collected makes it possible to understand the scale of the "out-of-stock" problem and to look for the fundamental reasons for the gaps in the shelf.</t>
    </r>
  </si>
  <si>
    <r>
      <rPr>
        <sz val="10"/>
        <rFont val="Arial"/>
        <family val="2"/>
      </rPr>
      <t>Understanding the reasons creates opportunities for developing a plan for actioning them.</t>
    </r>
  </si>
  <si>
    <r>
      <rPr>
        <b/>
        <sz val="10"/>
        <rFont val="Arial"/>
        <family val="2"/>
      </rPr>
      <t>HOW THE TEMPLATE WORKS</t>
    </r>
  </si>
  <si>
    <r>
      <rPr>
        <sz val="10"/>
        <rFont val="Arial"/>
        <family val="2"/>
      </rPr>
      <t>In the template you fill in the article number, name and size if any of "out-of-stock" articles. Note: you must fill in the template from the first row (row 30).</t>
    </r>
  </si>
  <si>
    <r>
      <rPr>
        <sz val="10"/>
        <rFont val="Arial"/>
        <family val="2"/>
      </rPr>
      <t>Then you state the appropriate reason code at the correct date. You will find the reason codes in the table "Reason codes".</t>
    </r>
  </si>
  <si>
    <r>
      <rPr>
        <sz val="10"/>
        <rFont val="Arial"/>
        <family val="2"/>
      </rPr>
      <t>It is important to get to the bottom of the problem and look for the fundamental reason for the out-of-stock, because it is this code that you must fill in.</t>
    </r>
  </si>
  <si>
    <r>
      <rPr>
        <sz val="10"/>
        <rFont val="Arial"/>
        <family val="0"/>
      </rPr>
      <t>Note that each article gets only one row in the template, i.e. if an article is in the list and</t>
    </r>
  </si>
  <si>
    <r>
      <rPr>
        <sz val="10"/>
        <rFont val="Arial"/>
        <family val="0"/>
      </rPr>
      <t>is to be recorded for a new "out-of-stock" situation, then you only need to look up the correct article and date and then fill in the correct reason code.</t>
    </r>
  </si>
  <si>
    <r>
      <rPr>
        <b/>
        <sz val="10"/>
        <rFont val="Arial"/>
        <family val="2"/>
      </rPr>
      <t>NOTE</t>
    </r>
  </si>
  <si>
    <r>
      <rPr>
        <sz val="10"/>
        <rFont val="Arial"/>
        <family val="0"/>
      </rPr>
      <t>"Out-of-stock" does not necessarily mean that shelf is literally empty, but rather that consumers cannot/do not want to buy the goods.</t>
    </r>
  </si>
  <si>
    <r>
      <rPr>
        <sz val="10"/>
        <rFont val="Arial"/>
        <family val="0"/>
      </rPr>
      <t>Example: Looking at the bread category, it might be appropriate to define "out-of-stock" as when the bread is X days old. In other words, there is</t>
    </r>
  </si>
  <si>
    <r>
      <rPr>
        <sz val="10"/>
        <rFont val="Arial"/>
        <family val="0"/>
      </rPr>
      <t>bread on the shelf, but it is too old for consumers to want to buy it.</t>
    </r>
  </si>
  <si>
    <r>
      <rPr>
        <b/>
        <sz val="10"/>
        <rFont val="Arial"/>
        <family val="2"/>
      </rPr>
      <t>GENERAL RECOMMENDATIONS</t>
    </r>
  </si>
  <si>
    <r>
      <rPr>
        <sz val="10"/>
        <rFont val="Arial"/>
        <family val="0"/>
      </rPr>
      <t xml:space="preserve">A large number of articles increases the quality of the investigation, although the more articles, the greater the workload </t>
    </r>
  </si>
  <si>
    <r>
      <rPr>
        <sz val="10"/>
        <rFont val="Arial"/>
        <family val="0"/>
      </rPr>
      <t xml:space="preserve">To achieve the best possible quality, the recommendation is therefore to include as many articles as possible in the investigation. </t>
    </r>
  </si>
  <si>
    <r>
      <rPr>
        <sz val="10"/>
        <rFont val="Arial"/>
        <family val="0"/>
      </rPr>
      <t xml:space="preserve">A suggestion is to investigate a clearly defined product category or a clearly defined shelf section in the store. </t>
    </r>
  </si>
  <si>
    <r>
      <rPr>
        <sz val="10"/>
        <rFont val="Arial"/>
        <family val="0"/>
      </rPr>
      <t>Ultimately, the number of articles that can be dealt with depends on the product category being checked.</t>
    </r>
  </si>
  <si>
    <r>
      <rPr>
        <sz val="10"/>
        <rFont val="Arial"/>
        <family val="0"/>
      </rPr>
      <t xml:space="preserve">A big "gaps on the shelf" problem means that a smaller total number of articles can be investigated simultaneously, because the work involved will be more extensive. </t>
    </r>
  </si>
  <si>
    <r>
      <rPr>
        <sz val="10"/>
        <rFont val="Arial"/>
        <family val="0"/>
      </rPr>
      <t>This means that the greater the expected risk of "gaps on the shelf", the more tightly you should define the total number of investigated articles dealt with in the template.</t>
    </r>
  </si>
  <si>
    <r>
      <rPr>
        <b/>
        <sz val="10"/>
        <rFont val="Arial"/>
        <family val="2"/>
      </rPr>
      <t>TIMEFRAME FOR IMPLEMENTATION</t>
    </r>
  </si>
  <si>
    <r>
      <rPr>
        <sz val="10"/>
        <rFont val="Arial"/>
        <family val="2"/>
      </rPr>
      <t xml:space="preserve">It is estimated that four weeks </t>
    </r>
    <r>
      <rPr>
        <sz val="10"/>
        <rFont val="Arial"/>
        <family val="0"/>
      </rPr>
      <t>is adequate time to survey "out-of-stock". However, the rate of turnover should be taken into account.</t>
    </r>
  </si>
  <si>
    <r>
      <rPr>
        <sz val="10"/>
        <rFont val="Arial"/>
        <family val="2"/>
      </rPr>
      <t>It is essential that the investigation is carried out EVERY day during these four weeks. This means the investigation should also be carried out at weekends.</t>
    </r>
  </si>
  <si>
    <r>
      <rPr>
        <b/>
        <sz val="10"/>
        <rFont val="Arial"/>
        <family val="2"/>
      </rPr>
      <t>TIME OF MEASUREMENTS</t>
    </r>
  </si>
  <si>
    <r>
      <rPr>
        <sz val="10"/>
        <rFont val="Arial"/>
        <family val="2"/>
      </rPr>
      <t>For the most accurate outcome, measurements should be made when the store has its maximum customer throughput.</t>
    </r>
  </si>
  <si>
    <r>
      <rPr>
        <sz val="10"/>
        <rFont val="Arial"/>
        <family val="2"/>
      </rPr>
      <t>Measurements should be made regularly at the same time throughout the measurement period.</t>
    </r>
  </si>
  <si>
    <r>
      <rPr>
        <b/>
        <sz val="10"/>
        <rFont val="Arial"/>
        <family val="2"/>
      </rPr>
      <t>ANALYSIS AFTER COMPLETION OF SURVEY</t>
    </r>
  </si>
  <si>
    <r>
      <rPr>
        <sz val="10"/>
        <rFont val="Arial"/>
        <family val="0"/>
      </rPr>
      <t xml:space="preserve">Once the survey is completed, it is important to use the information to draw conclusions about why something </t>
    </r>
  </si>
  <si>
    <r>
      <rPr>
        <sz val="10"/>
        <rFont val="Arial"/>
        <family val="0"/>
      </rPr>
      <t>is "out-of-stock". Examples of questions to ask are:</t>
    </r>
  </si>
  <si>
    <r>
      <rPr>
        <sz val="10"/>
        <rFont val="Arial"/>
        <family val="0"/>
      </rPr>
      <t>* How big is the problem overall?</t>
    </r>
  </si>
  <si>
    <r>
      <rPr>
        <sz val="10"/>
        <rFont val="Arial"/>
        <family val="2"/>
      </rPr>
      <t>* What are the most common fundamental reasons?</t>
    </r>
  </si>
  <si>
    <r>
      <rPr>
        <sz val="10"/>
        <rFont val="Arial"/>
        <family val="0"/>
      </rPr>
      <t>* Can conclusions be drawn about when the problem is greatest during the week or during the day?</t>
    </r>
  </si>
  <si>
    <r>
      <rPr>
        <sz val="10"/>
        <rFont val="Arial"/>
        <family val="0"/>
      </rPr>
      <t>* Are "out-of-stock"and staffing schedules in the store connected?</t>
    </r>
  </si>
  <si>
    <r>
      <rPr>
        <sz val="10"/>
        <rFont val="Arial"/>
        <family val="0"/>
      </rPr>
      <t>* Etc.</t>
    </r>
  </si>
  <si>
    <r>
      <rPr>
        <i/>
        <sz val="10"/>
        <rFont val="Arial"/>
        <family val="2"/>
      </rPr>
      <t xml:space="preserve">You ask yourself the questions above to enable you to draw up an activity/action list to reduce the problem.. </t>
    </r>
  </si>
  <si>
    <r>
      <rPr>
        <i/>
        <sz val="10"/>
        <rFont val="Arial"/>
        <family val="2"/>
      </rPr>
      <t>Any suppliers whose articles are out-of-stock should be involved in these discussions.</t>
    </r>
  </si>
  <si>
    <r>
      <rPr>
        <i/>
        <sz val="10"/>
        <rFont val="Arial"/>
        <family val="2"/>
      </rPr>
      <t>When the chosen actions have been implemented, a new survey should be carried out using the template</t>
    </r>
  </si>
  <si>
    <r>
      <rPr>
        <i/>
        <sz val="10"/>
        <rFont val="Arial"/>
        <family val="2"/>
      </rPr>
      <t>to verify that the actions have produced the desired effect.</t>
    </r>
  </si>
  <si>
    <r>
      <rPr>
        <b/>
        <sz val="10"/>
        <rFont val="Arial"/>
        <family val="2"/>
      </rPr>
      <t>Suggestion for linking reason codes to actions (reasons may give rise to several actions)</t>
    </r>
  </si>
  <si>
    <r>
      <rPr>
        <b/>
        <sz val="14"/>
        <rFont val="Arial"/>
        <family val="2"/>
      </rPr>
      <t>Reason</t>
    </r>
  </si>
  <si>
    <r>
      <rPr>
        <b/>
        <sz val="14"/>
        <rFont val="Arial"/>
        <family val="2"/>
      </rPr>
      <t>Action</t>
    </r>
  </si>
  <si>
    <r>
      <rPr>
        <sz val="10"/>
        <rFont val="Arial"/>
        <family val="0"/>
      </rPr>
      <t>1 = Removed by store staff</t>
    </r>
  </si>
  <si>
    <r>
      <rPr>
        <sz val="10"/>
        <rFont val="Arial"/>
        <family val="2"/>
      </rPr>
      <t>Planogram</t>
    </r>
  </si>
  <si>
    <r>
      <rPr>
        <sz val="10"/>
        <rFont val="Arial"/>
        <family val="0"/>
      </rPr>
      <t>2 = Available in the store warehouse, but not on the shelf</t>
    </r>
  </si>
  <si>
    <r>
      <rPr>
        <sz val="10"/>
        <rFont val="Arial"/>
        <family val="2"/>
      </rPr>
      <t>Goods replenishment procedure</t>
    </r>
  </si>
  <si>
    <r>
      <rPr>
        <sz val="10"/>
        <rFont val="Arial"/>
        <family val="0"/>
      </rPr>
      <t>3 = Replenishment not possible due to breakage in store</t>
    </r>
  </si>
  <si>
    <r>
      <rPr>
        <sz val="10"/>
        <rFont val="Arial"/>
        <family val="0"/>
      </rPr>
      <t>4 = Removed due to short date in store</t>
    </r>
  </si>
  <si>
    <r>
      <rPr>
        <sz val="10"/>
        <rFont val="Arial"/>
        <family val="2"/>
      </rPr>
      <t>Accurate stock values</t>
    </r>
  </si>
  <si>
    <r>
      <rPr>
        <sz val="10"/>
        <rFont val="Arial"/>
        <family val="0"/>
      </rPr>
      <t>5 = Extremely high demand</t>
    </r>
  </si>
  <si>
    <r>
      <rPr>
        <sz val="10"/>
        <rFont val="Arial"/>
        <family val="2"/>
      </rPr>
      <t>Promotion management</t>
    </r>
  </si>
  <si>
    <r>
      <rPr>
        <sz val="10"/>
        <rFont val="Arial"/>
        <family val="0"/>
      </rPr>
      <t>6 = Error when placing order (Order at wrong time/Input error)</t>
    </r>
  </si>
  <si>
    <r>
      <rPr>
        <sz val="10"/>
        <rFont val="Arial"/>
        <family val="2"/>
      </rPr>
      <t>Ordering system</t>
    </r>
  </si>
  <si>
    <r>
      <rPr>
        <sz val="10"/>
        <rFont val="Arial"/>
        <family val="0"/>
      </rPr>
      <t>7 = Delivery problem (picking errors, damaged in transit)</t>
    </r>
  </si>
  <si>
    <r>
      <rPr>
        <sz val="10"/>
        <rFont val="Arial"/>
        <family val="0"/>
      </rPr>
      <t>8 = Shelf empty, available in market place</t>
    </r>
  </si>
  <si>
    <r>
      <rPr>
        <sz val="10"/>
        <rFont val="Arial"/>
        <family val="2"/>
      </rPr>
      <t>Goods replenishment procedure</t>
    </r>
  </si>
  <si>
    <r>
      <rPr>
        <sz val="10"/>
        <rFont val="Arial"/>
        <family val="0"/>
      </rPr>
      <t>9 = On back order by Central Warehouse</t>
    </r>
  </si>
  <si>
    <r>
      <rPr>
        <sz val="10"/>
        <rFont val="Arial"/>
        <family val="0"/>
      </rPr>
      <t>10 = Product alert</t>
    </r>
  </si>
  <si>
    <r>
      <rPr>
        <sz val="10"/>
        <rFont val="Arial"/>
        <family val="0"/>
      </rPr>
      <t>11 = Wrong goods for location. Out-of-stock not apparent.</t>
    </r>
  </si>
  <si>
    <r>
      <rPr>
        <sz val="10"/>
        <rFont val="Arial"/>
        <family val="2"/>
      </rPr>
      <t>Planogram</t>
    </r>
  </si>
  <si>
    <r>
      <rPr>
        <sz val="10"/>
        <rFont val="Arial"/>
        <family val="0"/>
      </rPr>
      <t>12 = Discontinued</t>
    </r>
  </si>
  <si>
    <r>
      <rPr>
        <sz val="10"/>
        <rFont val="Arial"/>
        <family val="2"/>
      </rPr>
      <t>Planogram, accurate stock values</t>
    </r>
  </si>
  <si>
    <r>
      <rPr>
        <sz val="10"/>
        <rFont val="Arial"/>
        <family val="0"/>
      </rPr>
      <t>13 = Available at Central warehouse, but not ordered for the store.</t>
    </r>
  </si>
  <si>
    <r>
      <rPr>
        <sz val="10"/>
        <rFont val="Arial"/>
        <family val="2"/>
      </rPr>
      <t>Ordering system, accurate stock values</t>
    </r>
  </si>
  <si>
    <r>
      <rPr>
        <sz val="10"/>
        <rFont val="Arial"/>
        <family val="0"/>
      </rPr>
      <t>14 = Direct delivery. Goods not available from the supplier.</t>
    </r>
  </si>
  <si>
    <r>
      <rPr>
        <sz val="10"/>
        <rFont val="Arial"/>
        <family val="2"/>
      </rPr>
      <t>15 = Promotional sales better than expected.</t>
    </r>
  </si>
  <si>
    <r>
      <rPr>
        <sz val="10"/>
        <rFont val="Arial"/>
        <family val="2"/>
      </rPr>
      <t>Promotion management</t>
    </r>
  </si>
  <si>
    <t>Out-of-stock is calculated automatically when you fill in the Excel file. You calculate out-of-stock manually as follows. 1. Calculating O-O-S per day. Take the individual day's gaps on the shelf and divide by the Total number. 2. Calculating average O-O-S for the week. Add up the number of gaps for Monday to Sunday and divide by 7. Then divide that sum by the Total number. (5+3+2+5+8+12+9 / 7 = 44 / 140</t>
  </si>
  <si>
    <t xml:space="preserve">Use the out-of-stock you worked out and calculate the value of your potential.                   
Use the "CALCULATION MODEL" </t>
  </si>
  <si>
    <t>Total number</t>
  </si>
  <si>
    <r>
      <t xml:space="preserve">Select a category / shelf or location. Count the total number of </t>
    </r>
    <r>
      <rPr>
        <b/>
        <sz val="8"/>
        <color indexed="10"/>
        <rFont val="Arial"/>
        <family val="2"/>
      </rPr>
      <t>shelf edge labels/products</t>
    </r>
    <r>
      <rPr>
        <b/>
        <sz val="8"/>
        <rFont val="Arial"/>
        <family val="2"/>
      </rPr>
      <t xml:space="preserve"> at the measurement location.              
</t>
    </r>
    <r>
      <rPr>
        <b/>
        <i/>
        <sz val="8"/>
        <rFont val="Arial"/>
        <family val="2"/>
      </rPr>
      <t>(You only have to do this calculation once before you start to measure the number of gaps on the shelf.)</t>
    </r>
  </si>
  <si>
    <r>
      <t>C</t>
    </r>
    <r>
      <rPr>
        <sz val="8"/>
        <rFont val="Arial"/>
        <family val="2"/>
      </rPr>
      <t xml:space="preserve">ount the number of gaps (1 gap = when an </t>
    </r>
    <r>
      <rPr>
        <b/>
        <i/>
        <sz val="8"/>
        <color indexed="10"/>
        <rFont val="Arial"/>
        <family val="2"/>
      </rPr>
      <t>article</t>
    </r>
    <r>
      <rPr>
        <b/>
        <i/>
        <sz val="8"/>
        <rFont val="Arial"/>
        <family val="2"/>
      </rPr>
      <t xml:space="preserve"> is out-of-stock)</t>
    </r>
    <r>
      <rPr>
        <b/>
        <sz val="8"/>
        <rFont val="Arial"/>
        <family val="2"/>
      </rPr>
      <t xml:space="preserve">. Fill in the number of gaps for each measurement location and day. </t>
    </r>
  </si>
</sst>
</file>

<file path=xl/styles.xml><?xml version="1.0" encoding="utf-8"?>
<styleSheet xmlns="http://schemas.openxmlformats.org/spreadsheetml/2006/main">
  <numFmts count="1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hh:mm;@"/>
  </numFmts>
  <fonts count="95">
    <font>
      <sz val="10"/>
      <name val="Arial"/>
      <family val="0"/>
    </font>
    <font>
      <sz val="11"/>
      <color indexed="8"/>
      <name val="Calibri"/>
      <family val="2"/>
    </font>
    <font>
      <sz val="8"/>
      <name val="Arial"/>
      <family val="0"/>
    </font>
    <font>
      <b/>
      <sz val="10"/>
      <name val="Arial"/>
      <family val="2"/>
    </font>
    <font>
      <b/>
      <sz val="10"/>
      <color indexed="9"/>
      <name val="Arial"/>
      <family val="2"/>
    </font>
    <font>
      <i/>
      <sz val="10"/>
      <name val="Arial"/>
      <family val="2"/>
    </font>
    <font>
      <sz val="24"/>
      <name val="Arial"/>
      <family val="0"/>
    </font>
    <font>
      <b/>
      <sz val="8"/>
      <name val="Arial"/>
      <family val="2"/>
    </font>
    <font>
      <b/>
      <sz val="10"/>
      <color indexed="10"/>
      <name val="Arial"/>
      <family val="2"/>
    </font>
    <font>
      <sz val="10"/>
      <color indexed="10"/>
      <name val="Arial"/>
      <family val="0"/>
    </font>
    <font>
      <sz val="12"/>
      <name val="Arial"/>
      <family val="0"/>
    </font>
    <font>
      <sz val="14"/>
      <name val="Arial"/>
      <family val="2"/>
    </font>
    <font>
      <b/>
      <sz val="20"/>
      <name val="Arial"/>
      <family val="2"/>
    </font>
    <font>
      <i/>
      <sz val="16"/>
      <color indexed="10"/>
      <name val="Arial"/>
      <family val="2"/>
    </font>
    <font>
      <i/>
      <sz val="16"/>
      <name val="Arial"/>
      <family val="2"/>
    </font>
    <font>
      <sz val="16"/>
      <name val="Arial"/>
      <family val="2"/>
    </font>
    <font>
      <b/>
      <sz val="12"/>
      <name val="Arial"/>
      <family val="2"/>
    </font>
    <font>
      <b/>
      <sz val="14"/>
      <name val="Arial"/>
      <family val="2"/>
    </font>
    <font>
      <i/>
      <sz val="14"/>
      <name val="Arial"/>
      <family val="2"/>
    </font>
    <font>
      <sz val="11"/>
      <name val="Arial"/>
      <family val="2"/>
    </font>
    <font>
      <b/>
      <sz val="11"/>
      <name val="Arial"/>
      <family val="2"/>
    </font>
    <font>
      <b/>
      <sz val="14"/>
      <color indexed="10"/>
      <name val="Arial"/>
      <family val="2"/>
    </font>
    <font>
      <b/>
      <i/>
      <sz val="8"/>
      <name val="Arial"/>
      <family val="2"/>
    </font>
    <font>
      <b/>
      <sz val="7"/>
      <name val="Arial"/>
      <family val="2"/>
    </font>
    <font>
      <b/>
      <sz val="8"/>
      <color indexed="10"/>
      <name val="Arial"/>
      <family val="2"/>
    </font>
    <font>
      <b/>
      <i/>
      <sz val="8"/>
      <color indexed="10"/>
      <name val="Arial"/>
      <family val="2"/>
    </font>
    <font>
      <sz val="8"/>
      <color indexed="8"/>
      <name val="Arial"/>
      <family val="0"/>
    </font>
    <font>
      <b/>
      <sz val="40"/>
      <color indexed="62"/>
      <name val="Arial"/>
      <family val="2"/>
    </font>
    <font>
      <sz val="14"/>
      <color indexed="62"/>
      <name val="Arial"/>
      <family val="2"/>
    </font>
    <font>
      <b/>
      <sz val="18"/>
      <color indexed="63"/>
      <name val="Cambria"/>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9"/>
      <name val="Calibri"/>
      <family val="0"/>
    </font>
    <font>
      <b/>
      <sz val="20"/>
      <color indexed="62"/>
      <name val="Calibri"/>
      <family val="0"/>
    </font>
    <font>
      <b/>
      <sz val="12"/>
      <color indexed="62"/>
      <name val="Calibri"/>
      <family val="0"/>
    </font>
    <font>
      <sz val="10.5"/>
      <color indexed="62"/>
      <name val="Calibri"/>
      <family val="0"/>
    </font>
    <font>
      <sz val="16"/>
      <color indexed="9"/>
      <name val="Calibri"/>
      <family val="0"/>
    </font>
    <font>
      <b/>
      <sz val="40"/>
      <color indexed="62"/>
      <name val="Calibri"/>
      <family val="0"/>
    </font>
    <font>
      <b/>
      <sz val="27"/>
      <color indexed="62"/>
      <name val="Calibri"/>
      <family val="0"/>
    </font>
    <font>
      <b/>
      <sz val="27"/>
      <color indexed="62"/>
      <name val="Arial"/>
      <family val="0"/>
    </font>
    <font>
      <b/>
      <i/>
      <sz val="12"/>
      <color indexed="62"/>
      <name val="Calibri"/>
      <family val="0"/>
    </font>
    <font>
      <b/>
      <i/>
      <sz val="14"/>
      <color indexed="62"/>
      <name val="Calibri"/>
      <family val="0"/>
    </font>
    <font>
      <i/>
      <sz val="16"/>
      <color indexed="62"/>
      <name val="Calibri"/>
      <family val="0"/>
    </font>
    <font>
      <b/>
      <sz val="12"/>
      <color indexed="9"/>
      <name val="Calibri"/>
      <family val="0"/>
    </font>
    <font>
      <b/>
      <i/>
      <sz val="11"/>
      <color indexed="9"/>
      <name val="Calibri"/>
      <family val="0"/>
    </font>
    <font>
      <b/>
      <i/>
      <sz val="12"/>
      <color indexed="9"/>
      <name val="Calibri"/>
      <family val="0"/>
    </font>
    <font>
      <b/>
      <i/>
      <sz val="14"/>
      <color indexed="48"/>
      <name val="Calibri"/>
      <family val="0"/>
    </font>
    <font>
      <b/>
      <sz val="14"/>
      <color indexed="9"/>
      <name val="Calibri"/>
      <family val="0"/>
    </font>
    <font>
      <b/>
      <i/>
      <sz val="22"/>
      <color indexed="48"/>
      <name val="Calibri"/>
      <family val="0"/>
    </font>
    <font>
      <b/>
      <i/>
      <u val="single"/>
      <sz val="11"/>
      <color indexed="8"/>
      <name val="Calibri"/>
      <family val="0"/>
    </font>
    <font>
      <sz val="10"/>
      <color indexed="8"/>
      <name val="Calibri"/>
      <family val="0"/>
    </font>
    <font>
      <i/>
      <sz val="11"/>
      <color indexed="8"/>
      <name val="Calibri"/>
      <family val="0"/>
    </font>
    <font>
      <b/>
      <i/>
      <sz val="11"/>
      <color indexed="8"/>
      <name val="Calibri"/>
      <family val="0"/>
    </font>
    <font>
      <i/>
      <u val="single"/>
      <sz val="11"/>
      <color indexed="8"/>
      <name val="Calibri"/>
      <family val="0"/>
    </font>
    <font>
      <sz val="10"/>
      <color indexed="9"/>
      <name val="Calibri"/>
      <family val="0"/>
    </font>
    <font>
      <b/>
      <sz val="10"/>
      <color indexed="9"/>
      <name val="Calibri"/>
      <family val="0"/>
    </font>
    <font>
      <sz val="12"/>
      <color indexed="9"/>
      <name val="Calibri"/>
      <family val="0"/>
    </font>
    <font>
      <b/>
      <sz val="44"/>
      <color indexed="62"/>
      <name val="Calibri"/>
      <family val="0"/>
    </font>
    <font>
      <b/>
      <sz val="16"/>
      <color indexed="62"/>
      <name val="Calibri"/>
      <family val="0"/>
    </font>
    <font>
      <b/>
      <sz val="14"/>
      <color indexed="62"/>
      <name val="Calibri"/>
      <family val="0"/>
    </font>
    <font>
      <b/>
      <sz val="11"/>
      <color indexed="62"/>
      <name val="Calibri"/>
      <family val="0"/>
    </font>
    <font>
      <i/>
      <sz val="11"/>
      <color indexed="62"/>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40"/>
      <color theme="7"/>
      <name val="Arial"/>
      <family val="2"/>
    </font>
    <font>
      <sz val="14"/>
      <color theme="7"/>
      <name val="Arial"/>
      <family val="2"/>
    </font>
    <font>
      <b/>
      <sz val="14"/>
      <color rgb="FFFF0000"/>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indexed="26"/>
        <bgColor indexed="64"/>
      </patternFill>
    </fill>
    <fill>
      <patternFill patternType="solid">
        <fgColor indexed="8"/>
        <bgColor indexed="64"/>
      </patternFill>
    </fill>
    <fill>
      <patternFill patternType="solid">
        <fgColor indexed="44"/>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48"/>
      </left>
      <right/>
      <top style="thin">
        <color indexed="48"/>
      </top>
      <bottom/>
    </border>
    <border>
      <left/>
      <right/>
      <top style="thin">
        <color indexed="48"/>
      </top>
      <bottom/>
    </border>
    <border>
      <left/>
      <right style="thin">
        <color indexed="48"/>
      </right>
      <top style="thin">
        <color indexed="48"/>
      </top>
      <bottom/>
    </border>
    <border>
      <left style="thin">
        <color indexed="48"/>
      </left>
      <right/>
      <top/>
      <bottom/>
    </border>
    <border>
      <left/>
      <right style="thin">
        <color indexed="48"/>
      </right>
      <top/>
      <bottom/>
    </border>
    <border>
      <left style="thin">
        <color indexed="48"/>
      </left>
      <right/>
      <top/>
      <bottom style="thin">
        <color indexed="48"/>
      </bottom>
    </border>
    <border>
      <left/>
      <right/>
      <top/>
      <bottom style="thin">
        <color indexed="48"/>
      </bottom>
    </border>
    <border>
      <left/>
      <right style="thin">
        <color indexed="48"/>
      </right>
      <top/>
      <bottom style="thin">
        <color indexed="48"/>
      </bottom>
    </border>
    <border>
      <left style="thin">
        <color theme="7"/>
      </left>
      <right/>
      <top style="thin">
        <color theme="7"/>
      </top>
      <bottom/>
    </border>
    <border>
      <left/>
      <right/>
      <top style="thin">
        <color theme="7"/>
      </top>
      <bottom/>
    </border>
    <border>
      <left/>
      <right style="thin">
        <color theme="7"/>
      </right>
      <top style="thin">
        <color theme="7"/>
      </top>
      <bottom/>
    </border>
    <border>
      <left style="thin">
        <color theme="7"/>
      </left>
      <right/>
      <top/>
      <bottom/>
    </border>
    <border>
      <left/>
      <right style="thin">
        <color theme="7"/>
      </right>
      <top/>
      <bottom/>
    </border>
    <border>
      <left style="thin">
        <color theme="7"/>
      </left>
      <right/>
      <top/>
      <bottom style="thin">
        <color theme="7"/>
      </bottom>
    </border>
    <border>
      <left/>
      <right/>
      <top/>
      <bottom style="thin">
        <color theme="7"/>
      </bottom>
    </border>
    <border>
      <left/>
      <right style="thin">
        <color theme="7"/>
      </right>
      <top/>
      <bottom style="thin">
        <color theme="7"/>
      </bottom>
    </border>
    <border>
      <left/>
      <right/>
      <top/>
      <bottom style="thin"/>
    </border>
    <border>
      <left/>
      <right style="thin"/>
      <top/>
      <bottom style="thin"/>
    </border>
    <border>
      <left/>
      <right style="thin"/>
      <top style="thin"/>
      <bottom/>
    </border>
    <border>
      <left style="thin"/>
      <right style="thin"/>
      <top style="thin"/>
      <bottom/>
    </border>
    <border>
      <left/>
      <right style="thin"/>
      <top style="thin"/>
      <bottom style="thin"/>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style="medium"/>
      <right/>
      <top/>
      <bottom/>
    </border>
    <border>
      <left style="medium"/>
      <right/>
      <top/>
      <bottom style="medium"/>
    </border>
    <border>
      <left/>
      <right style="medium"/>
      <top/>
      <bottom style="medium"/>
    </border>
    <border>
      <left/>
      <right/>
      <top style="hair"/>
      <bottom style="hair"/>
    </border>
    <border>
      <left style="thin"/>
      <right/>
      <top style="thin"/>
      <bottom style="thin"/>
    </border>
    <border>
      <left/>
      <right/>
      <top style="thin"/>
      <bottom style="thin"/>
    </border>
    <border>
      <left style="thin"/>
      <right style="thin"/>
      <top/>
      <bottom style="thin"/>
    </border>
    <border>
      <left style="thin"/>
      <right style="thin"/>
      <top/>
      <bottom/>
    </border>
    <border>
      <left style="thin"/>
      <right style="medium"/>
      <top/>
      <bottom/>
    </border>
    <border>
      <left/>
      <right/>
      <top style="hair"/>
      <bottom style="thin"/>
    </border>
    <border>
      <left style="thin"/>
      <right style="thin"/>
      <top style="hair"/>
      <bottom style="thin"/>
    </border>
    <border>
      <left style="thin"/>
      <right style="medium"/>
      <top style="hair"/>
      <bottom style="thin"/>
    </border>
    <border>
      <left style="hair"/>
      <right style="thin"/>
      <top/>
      <bottom style="hair"/>
    </border>
    <border>
      <left/>
      <right/>
      <top/>
      <bottom style="hair"/>
    </border>
    <border>
      <left style="thin"/>
      <right style="thin"/>
      <top/>
      <bottom style="hair"/>
    </border>
    <border>
      <left style="thin"/>
      <right style="medium"/>
      <top style="thin"/>
      <bottom style="hair"/>
    </border>
    <border>
      <left style="thin"/>
      <right style="medium"/>
      <top/>
      <bottom style="hair"/>
    </border>
    <border>
      <left style="thin"/>
      <right style="medium"/>
      <top style="hair"/>
      <bottom style="hair"/>
    </border>
    <border>
      <left/>
      <right/>
      <top style="hair"/>
      <bottom style="double"/>
    </border>
    <border>
      <left style="thin"/>
      <right style="thin"/>
      <top style="hair"/>
      <bottom style="double"/>
    </border>
    <border>
      <left style="thin"/>
      <right style="medium"/>
      <top style="hair"/>
      <bottom style="double"/>
    </border>
    <border>
      <left style="hair"/>
      <right style="thin"/>
      <top style="hair"/>
      <bottom style="hair"/>
    </border>
    <border>
      <left style="hair"/>
      <right style="thin"/>
      <top style="hair"/>
      <bottom style="double"/>
    </border>
    <border>
      <left/>
      <right style="medium"/>
      <top/>
      <bottom style="hair"/>
    </border>
    <border>
      <left/>
      <right style="thin"/>
      <top/>
      <bottom/>
    </border>
    <border>
      <left/>
      <right style="thin"/>
      <top style="hair"/>
      <bottom style="thin"/>
    </border>
    <border>
      <left/>
      <right style="thin"/>
      <top style="hair"/>
      <bottom style="hair"/>
    </border>
    <border>
      <left/>
      <right style="thin"/>
      <top style="hair"/>
      <bottom style="double"/>
    </border>
    <border>
      <left/>
      <right style="thin"/>
      <top style="double"/>
      <bottom style="hair"/>
    </border>
    <border>
      <left/>
      <right style="thin"/>
      <top/>
      <bottom style="hair"/>
    </border>
    <border>
      <left style="thin"/>
      <right style="thin"/>
      <top style="hair"/>
      <bottom style="hair"/>
    </border>
    <border>
      <left style="thin"/>
      <right style="thin"/>
      <top style="double"/>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0" fillId="20" borderId="1" applyNumberFormat="0" applyFont="0" applyAlignment="0" applyProtection="0"/>
    <xf numFmtId="0" fontId="76" fillId="21" borderId="2" applyNumberFormat="0" applyAlignment="0" applyProtection="0"/>
    <xf numFmtId="0" fontId="77"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30" borderId="2" applyNumberFormat="0" applyAlignment="0" applyProtection="0"/>
    <xf numFmtId="0" fontId="81" fillId="31" borderId="3" applyNumberFormat="0" applyAlignment="0" applyProtection="0"/>
    <xf numFmtId="0" fontId="82" fillId="0" borderId="4" applyNumberFormat="0" applyFill="0" applyAlignment="0" applyProtection="0"/>
    <xf numFmtId="0" fontId="83" fillId="32"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cellStyleXfs>
  <cellXfs count="210">
    <xf numFmtId="0" fontId="0" fillId="0" borderId="0" xfId="0" applyAlignment="1">
      <alignment/>
    </xf>
    <xf numFmtId="3" fontId="0" fillId="0" borderId="10" xfId="0" applyNumberFormat="1" applyBorder="1" applyAlignment="1">
      <alignment/>
    </xf>
    <xf numFmtId="0" fontId="0" fillId="0" borderId="0" xfId="0" applyBorder="1" applyAlignment="1">
      <alignment/>
    </xf>
    <xf numFmtId="164" fontId="0" fillId="33" borderId="10" xfId="48" applyNumberFormat="1" applyFont="1" applyFill="1" applyBorder="1" applyAlignment="1">
      <alignment/>
    </xf>
    <xf numFmtId="165" fontId="0" fillId="33" borderId="10" xfId="0" applyNumberFormat="1" applyFill="1" applyBorder="1" applyAlignment="1">
      <alignment/>
    </xf>
    <xf numFmtId="164" fontId="0" fillId="33" borderId="10" xfId="0" applyNumberFormat="1" applyFill="1" applyBorder="1" applyAlignment="1">
      <alignment/>
    </xf>
    <xf numFmtId="0" fontId="3" fillId="0" borderId="0" xfId="0" applyFont="1" applyBorder="1" applyAlignment="1">
      <alignment horizontal="center"/>
    </xf>
    <xf numFmtId="0" fontId="3" fillId="0" borderId="0" xfId="0" applyFont="1" applyBorder="1" applyAlignment="1">
      <alignment/>
    </xf>
    <xf numFmtId="3" fontId="0" fillId="0" borderId="0" xfId="0" applyNumberFormat="1" applyBorder="1" applyAlignment="1">
      <alignment/>
    </xf>
    <xf numFmtId="1" fontId="0" fillId="0" borderId="10" xfId="0" applyNumberFormat="1" applyBorder="1" applyAlignment="1">
      <alignment/>
    </xf>
    <xf numFmtId="0" fontId="3" fillId="0" borderId="0" xfId="0" applyFont="1" applyFill="1" applyBorder="1" applyAlignment="1">
      <alignment/>
    </xf>
    <xf numFmtId="3" fontId="3" fillId="0" borderId="10" xfId="0" applyNumberFormat="1" applyFont="1" applyBorder="1" applyAlignment="1">
      <alignment/>
    </xf>
    <xf numFmtId="0" fontId="0" fillId="0" borderId="0" xfId="0" applyFont="1" applyBorder="1" applyAlignment="1">
      <alignment/>
    </xf>
    <xf numFmtId="1" fontId="0" fillId="33" borderId="10" xfId="0" applyNumberFormat="1" applyFill="1" applyBorder="1" applyAlignment="1">
      <alignment/>
    </xf>
    <xf numFmtId="0" fontId="3" fillId="34" borderId="0" xfId="0" applyFont="1" applyFill="1" applyAlignment="1">
      <alignment horizontal="right"/>
    </xf>
    <xf numFmtId="0" fontId="0" fillId="34" borderId="0" xfId="0" applyFill="1" applyAlignment="1">
      <alignment/>
    </xf>
    <xf numFmtId="0" fontId="0" fillId="34" borderId="0" xfId="0" applyFill="1" applyAlignment="1">
      <alignment horizontal="right"/>
    </xf>
    <xf numFmtId="0" fontId="5" fillId="34" borderId="0" xfId="0" applyFont="1" applyFill="1" applyAlignment="1">
      <alignment/>
    </xf>
    <xf numFmtId="0" fontId="6" fillId="0" borderId="0" xfId="0" applyFont="1" applyAlignment="1">
      <alignment horizontal="center"/>
    </xf>
    <xf numFmtId="0" fontId="3" fillId="0" borderId="0" xfId="0" applyFont="1" applyBorder="1" applyAlignment="1">
      <alignment horizontal="left" vertical="top" wrapText="1"/>
    </xf>
    <xf numFmtId="0" fontId="0" fillId="34" borderId="0" xfId="0" applyFont="1" applyFill="1" applyAlignment="1">
      <alignment/>
    </xf>
    <xf numFmtId="0" fontId="0" fillId="34" borderId="0" xfId="0" applyFill="1" applyBorder="1" applyAlignment="1">
      <alignment horizontal="center"/>
    </xf>
    <xf numFmtId="0" fontId="0" fillId="34" borderId="0" xfId="0" applyFill="1" applyAlignment="1">
      <alignment horizontal="center"/>
    </xf>
    <xf numFmtId="0" fontId="0" fillId="34" borderId="0" xfId="0" applyFill="1" applyBorder="1" applyAlignment="1">
      <alignment horizontal="center" vertical="center"/>
    </xf>
    <xf numFmtId="0" fontId="0" fillId="34" borderId="0" xfId="0" applyFill="1" applyAlignment="1">
      <alignment horizontal="left"/>
    </xf>
    <xf numFmtId="0" fontId="3" fillId="34" borderId="0" xfId="0" applyFont="1" applyFill="1" applyBorder="1" applyAlignment="1">
      <alignment horizontal="center"/>
    </xf>
    <xf numFmtId="0" fontId="9" fillId="34" borderId="0" xfId="0" applyFont="1" applyFill="1" applyAlignment="1">
      <alignment/>
    </xf>
    <xf numFmtId="0" fontId="13" fillId="34" borderId="0" xfId="0" applyFont="1" applyFill="1" applyAlignment="1">
      <alignment/>
    </xf>
    <xf numFmtId="0" fontId="14" fillId="34" borderId="0" xfId="0" applyFont="1" applyFill="1" applyAlignment="1">
      <alignment/>
    </xf>
    <xf numFmtId="0" fontId="15" fillId="34" borderId="0" xfId="0" applyFont="1" applyFill="1" applyAlignment="1">
      <alignment/>
    </xf>
    <xf numFmtId="164" fontId="0" fillId="33" borderId="10" xfId="48" applyNumberFormat="1"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0" borderId="12" xfId="0" applyFont="1" applyBorder="1" applyAlignment="1">
      <alignment horizontal="center"/>
    </xf>
    <xf numFmtId="3" fontId="0" fillId="0" borderId="17" xfId="0" applyNumberFormat="1" applyBorder="1" applyAlignment="1">
      <alignment/>
    </xf>
    <xf numFmtId="0" fontId="0" fillId="26" borderId="0" xfId="0" applyFill="1" applyAlignment="1">
      <alignment/>
    </xf>
    <xf numFmtId="0" fontId="91" fillId="26" borderId="0" xfId="0" applyFont="1" applyFill="1" applyAlignment="1">
      <alignment/>
    </xf>
    <xf numFmtId="0" fontId="12" fillId="26" borderId="0" xfId="0" applyFont="1" applyFill="1" applyAlignment="1">
      <alignment/>
    </xf>
    <xf numFmtId="0" fontId="92" fillId="26" borderId="0" xfId="0" applyFont="1" applyFill="1" applyAlignment="1">
      <alignment/>
    </xf>
    <xf numFmtId="0" fontId="11" fillId="26" borderId="0" xfId="0" applyFont="1" applyFill="1" applyAlignment="1">
      <alignment/>
    </xf>
    <xf numFmtId="0" fontId="0" fillId="26" borderId="0" xfId="0" applyFont="1" applyFill="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34" borderId="0" xfId="0" applyFont="1" applyFill="1" applyAlignment="1">
      <alignment/>
    </xf>
    <xf numFmtId="0" fontId="0" fillId="34" borderId="10" xfId="0" applyFill="1" applyBorder="1" applyAlignment="1">
      <alignment horizontal="center"/>
    </xf>
    <xf numFmtId="0" fontId="3" fillId="35" borderId="27" xfId="0" applyFont="1" applyFill="1" applyBorder="1" applyAlignment="1">
      <alignment horizontal="left"/>
    </xf>
    <xf numFmtId="0" fontId="0" fillId="34" borderId="10" xfId="0" applyFill="1" applyBorder="1" applyAlignment="1">
      <alignment horizontal="left"/>
    </xf>
    <xf numFmtId="0" fontId="0" fillId="36" borderId="28" xfId="0" applyFill="1" applyBorder="1" applyAlignment="1">
      <alignment horizontal="center"/>
    </xf>
    <xf numFmtId="0" fontId="3" fillId="34" borderId="10" xfId="0" applyFont="1" applyFill="1" applyBorder="1" applyAlignment="1">
      <alignment horizontal="center"/>
    </xf>
    <xf numFmtId="14" fontId="0" fillId="36" borderId="29" xfId="0" applyNumberFormat="1" applyFill="1" applyBorder="1" applyAlignment="1">
      <alignment horizontal="center"/>
    </xf>
    <xf numFmtId="0" fontId="0" fillId="37" borderId="10" xfId="0" applyFill="1" applyBorder="1" applyAlignment="1">
      <alignment horizontal="center"/>
    </xf>
    <xf numFmtId="14" fontId="0" fillId="37" borderId="30" xfId="0" applyNumberFormat="1" applyFill="1" applyBorder="1" applyAlignment="1">
      <alignment horizontal="center"/>
    </xf>
    <xf numFmtId="14" fontId="0" fillId="37" borderId="29" xfId="0" applyNumberFormat="1" applyFill="1" applyBorder="1" applyAlignment="1">
      <alignment horizontal="center"/>
    </xf>
    <xf numFmtId="0" fontId="0" fillId="36" borderId="10" xfId="0" applyFill="1" applyBorder="1" applyAlignment="1">
      <alignment horizontal="center"/>
    </xf>
    <xf numFmtId="14" fontId="0" fillId="36" borderId="30" xfId="0" applyNumberFormat="1" applyFill="1" applyBorder="1" applyAlignment="1">
      <alignment horizontal="center"/>
    </xf>
    <xf numFmtId="0" fontId="0" fillId="37" borderId="31" xfId="0" applyFill="1" applyBorder="1" applyAlignment="1">
      <alignment horizontal="center"/>
    </xf>
    <xf numFmtId="0" fontId="0" fillId="26" borderId="0" xfId="0" applyFill="1" applyAlignment="1">
      <alignment vertical="center"/>
    </xf>
    <xf numFmtId="0" fontId="0" fillId="34" borderId="0" xfId="0" applyFont="1" applyFill="1" applyBorder="1" applyAlignment="1">
      <alignment horizontal="left"/>
    </xf>
    <xf numFmtId="0" fontId="3" fillId="34" borderId="0" xfId="0" applyFont="1" applyFill="1" applyAlignment="1">
      <alignment horizontal="left"/>
    </xf>
    <xf numFmtId="14" fontId="8" fillId="38" borderId="0" xfId="0" applyNumberFormat="1" applyFont="1" applyFill="1" applyBorder="1" applyAlignment="1">
      <alignment horizontal="left"/>
    </xf>
    <xf numFmtId="0" fontId="0" fillId="34" borderId="32" xfId="0" applyFill="1" applyBorder="1" applyAlignment="1">
      <alignment horizontal="center"/>
    </xf>
    <xf numFmtId="0" fontId="0" fillId="34" borderId="33" xfId="0" applyFill="1" applyBorder="1" applyAlignment="1">
      <alignment horizontal="center"/>
    </xf>
    <xf numFmtId="0" fontId="0" fillId="34" borderId="34" xfId="0" applyFill="1" applyBorder="1" applyAlignment="1">
      <alignment horizontal="center"/>
    </xf>
    <xf numFmtId="0" fontId="0" fillId="34" borderId="35" xfId="0" applyFill="1" applyBorder="1" applyAlignment="1">
      <alignment horizontal="center"/>
    </xf>
    <xf numFmtId="0" fontId="0" fillId="34" borderId="36" xfId="0" applyFill="1" applyBorder="1" applyAlignment="1">
      <alignment horizontal="center"/>
    </xf>
    <xf numFmtId="0" fontId="0" fillId="34" borderId="37" xfId="0" applyFill="1" applyBorder="1" applyAlignment="1">
      <alignment horizontal="center"/>
    </xf>
    <xf numFmtId="0" fontId="0" fillId="34" borderId="38" xfId="0" applyFill="1" applyBorder="1" applyAlignment="1">
      <alignment horizontal="center"/>
    </xf>
    <xf numFmtId="0" fontId="0" fillId="34" borderId="0" xfId="0" applyFill="1" applyBorder="1" applyAlignment="1">
      <alignment horizontal="right"/>
    </xf>
    <xf numFmtId="0" fontId="0" fillId="34" borderId="0" xfId="0" applyFill="1" applyBorder="1" applyAlignment="1">
      <alignment/>
    </xf>
    <xf numFmtId="0" fontId="16" fillId="34" borderId="0" xfId="0" applyFont="1" applyFill="1" applyBorder="1" applyAlignment="1">
      <alignment vertical="top"/>
    </xf>
    <xf numFmtId="0" fontId="0" fillId="34" borderId="39" xfId="0" applyFill="1" applyBorder="1" applyAlignment="1">
      <alignment/>
    </xf>
    <xf numFmtId="0" fontId="0" fillId="34" borderId="0" xfId="0" applyFont="1" applyFill="1" applyBorder="1" applyAlignment="1">
      <alignment horizontal="right"/>
    </xf>
    <xf numFmtId="0" fontId="10" fillId="0" borderId="0" xfId="0" applyFont="1" applyBorder="1" applyAlignment="1">
      <alignment/>
    </xf>
    <xf numFmtId="9" fontId="10" fillId="0" borderId="0" xfId="0" applyNumberFormat="1" applyFont="1" applyBorder="1" applyAlignment="1">
      <alignment horizontal="center"/>
    </xf>
    <xf numFmtId="9" fontId="10" fillId="0" borderId="0" xfId="48" applyNumberFormat="1" applyFont="1" applyBorder="1" applyAlignment="1">
      <alignment horizontal="center"/>
    </xf>
    <xf numFmtId="0" fontId="0" fillId="34" borderId="0" xfId="0" applyFill="1" applyBorder="1" applyAlignment="1">
      <alignment horizontal="left"/>
    </xf>
    <xf numFmtId="0" fontId="18" fillId="35" borderId="0" xfId="0" applyFont="1" applyFill="1" applyAlignment="1">
      <alignment/>
    </xf>
    <xf numFmtId="0" fontId="11" fillId="35" borderId="0" xfId="0" applyFont="1" applyFill="1" applyAlignment="1">
      <alignment/>
    </xf>
    <xf numFmtId="0" fontId="17" fillId="35" borderId="0" xfId="0" applyFont="1" applyFill="1" applyAlignment="1">
      <alignment/>
    </xf>
    <xf numFmtId="0" fontId="0" fillId="34" borderId="0" xfId="0" applyFont="1" applyFill="1" applyBorder="1" applyAlignment="1">
      <alignment/>
    </xf>
    <xf numFmtId="0" fontId="3" fillId="0" borderId="40" xfId="0" applyFont="1" applyBorder="1" applyAlignment="1">
      <alignment horizontal="right" vertical="center"/>
    </xf>
    <xf numFmtId="0" fontId="0" fillId="0" borderId="40" xfId="0" applyBorder="1" applyAlignment="1">
      <alignment vertical="center"/>
    </xf>
    <xf numFmtId="0" fontId="0" fillId="34" borderId="0" xfId="0" applyFont="1" applyFill="1" applyAlignment="1">
      <alignment horizontal="right"/>
    </xf>
    <xf numFmtId="0" fontId="5" fillId="34" borderId="0" xfId="0" applyFont="1" applyFill="1" applyBorder="1" applyAlignment="1">
      <alignment horizontal="left"/>
    </xf>
    <xf numFmtId="0" fontId="0" fillId="39" borderId="10" xfId="0" applyFill="1" applyBorder="1" applyAlignment="1">
      <alignment horizontal="center"/>
    </xf>
    <xf numFmtId="0" fontId="0" fillId="34" borderId="33" xfId="0" applyFill="1" applyBorder="1" applyAlignment="1">
      <alignment/>
    </xf>
    <xf numFmtId="0" fontId="16" fillId="34" borderId="37" xfId="0" applyFont="1" applyFill="1" applyBorder="1" applyAlignment="1">
      <alignment vertical="top"/>
    </xf>
    <xf numFmtId="0" fontId="16" fillId="34" borderId="35" xfId="0" applyFont="1" applyFill="1" applyBorder="1" applyAlignment="1">
      <alignment vertical="top"/>
    </xf>
    <xf numFmtId="0" fontId="0" fillId="34" borderId="0" xfId="0" applyFill="1" applyAlignment="1">
      <alignment horizontal="center" vertical="center"/>
    </xf>
    <xf numFmtId="0" fontId="0" fillId="39" borderId="41" xfId="0" applyFont="1" applyFill="1" applyBorder="1" applyAlignment="1">
      <alignment horizontal="left"/>
    </xf>
    <xf numFmtId="0" fontId="0" fillId="39" borderId="42" xfId="0" applyFill="1" applyBorder="1" applyAlignment="1">
      <alignment horizontal="center"/>
    </xf>
    <xf numFmtId="0" fontId="0" fillId="39" borderId="31" xfId="0" applyFill="1" applyBorder="1" applyAlignment="1">
      <alignment horizontal="center"/>
    </xf>
    <xf numFmtId="0" fontId="0" fillId="34" borderId="41" xfId="0" applyFill="1" applyBorder="1" applyAlignment="1">
      <alignment horizontal="center"/>
    </xf>
    <xf numFmtId="0" fontId="0" fillId="34" borderId="30" xfId="0" applyFill="1" applyBorder="1" applyAlignment="1">
      <alignment horizontal="left"/>
    </xf>
    <xf numFmtId="0" fontId="0" fillId="34" borderId="43" xfId="0" applyFill="1" applyBorder="1" applyAlignment="1">
      <alignment horizontal="left"/>
    </xf>
    <xf numFmtId="0" fontId="0" fillId="34" borderId="41" xfId="0" applyFill="1" applyBorder="1" applyAlignment="1">
      <alignment horizontal="left"/>
    </xf>
    <xf numFmtId="0" fontId="0" fillId="34" borderId="31" xfId="0" applyFill="1" applyBorder="1" applyAlignment="1">
      <alignment horizontal="left"/>
    </xf>
    <xf numFmtId="0" fontId="17" fillId="34" borderId="0" xfId="0" applyFont="1" applyFill="1" applyBorder="1" applyAlignment="1">
      <alignment vertical="center"/>
    </xf>
    <xf numFmtId="0" fontId="0" fillId="39" borderId="30" xfId="0" applyFont="1" applyFill="1" applyBorder="1" applyAlignment="1">
      <alignment horizontal="center"/>
    </xf>
    <xf numFmtId="0" fontId="0" fillId="35" borderId="0" xfId="0" applyFill="1" applyBorder="1" applyAlignment="1">
      <alignment horizontal="center"/>
    </xf>
    <xf numFmtId="0" fontId="0" fillId="35" borderId="0" xfId="0" applyFont="1" applyFill="1" applyBorder="1" applyAlignment="1">
      <alignment horizontal="right"/>
    </xf>
    <xf numFmtId="0" fontId="19" fillId="34" borderId="0" xfId="0" applyFont="1" applyFill="1" applyBorder="1" applyAlignment="1">
      <alignment horizontal="left"/>
    </xf>
    <xf numFmtId="0" fontId="0" fillId="39" borderId="10" xfId="0" applyFont="1" applyFill="1" applyBorder="1" applyAlignment="1">
      <alignment horizontal="center"/>
    </xf>
    <xf numFmtId="0" fontId="0" fillId="0" borderId="0" xfId="0" applyFill="1" applyBorder="1" applyAlignment="1">
      <alignment horizontal="center"/>
    </xf>
    <xf numFmtId="0" fontId="93" fillId="34" borderId="0" xfId="0" applyFont="1" applyFill="1" applyBorder="1" applyAlignment="1">
      <alignment vertical="center"/>
    </xf>
    <xf numFmtId="0" fontId="0" fillId="34" borderId="10" xfId="0" applyFont="1" applyFill="1" applyBorder="1" applyAlignment="1">
      <alignment horizontal="left"/>
    </xf>
    <xf numFmtId="0" fontId="0" fillId="38" borderId="0" xfId="0" applyFont="1" applyFill="1" applyAlignment="1">
      <alignment/>
    </xf>
    <xf numFmtId="0" fontId="94" fillId="34" borderId="0" xfId="0" applyFont="1" applyFill="1" applyAlignment="1">
      <alignment/>
    </xf>
    <xf numFmtId="0" fontId="0" fillId="34" borderId="0" xfId="0" applyFont="1" applyFill="1" applyAlignment="1">
      <alignment horizontal="center"/>
    </xf>
    <xf numFmtId="0" fontId="0" fillId="40" borderId="10" xfId="0" applyFont="1" applyFill="1" applyBorder="1" applyAlignment="1">
      <alignment horizontal="center"/>
    </xf>
    <xf numFmtId="0" fontId="0" fillId="40" borderId="29" xfId="0" applyFont="1" applyFill="1" applyBorder="1" applyAlignment="1">
      <alignment horizontal="center"/>
    </xf>
    <xf numFmtId="0" fontId="3" fillId="40" borderId="10" xfId="0" applyFont="1" applyFill="1" applyBorder="1" applyAlignment="1">
      <alignment horizontal="center"/>
    </xf>
    <xf numFmtId="0" fontId="0" fillId="34" borderId="41" xfId="0" applyFont="1" applyFill="1" applyBorder="1" applyAlignment="1">
      <alignment horizontal="left"/>
    </xf>
    <xf numFmtId="0" fontId="3" fillId="0" borderId="0" xfId="0" applyFont="1" applyBorder="1" applyAlignment="1" applyProtection="1">
      <alignment/>
      <protection locked="0"/>
    </xf>
    <xf numFmtId="0" fontId="0" fillId="0" borderId="0" xfId="0" applyBorder="1" applyAlignment="1" applyProtection="1">
      <alignment/>
      <protection locked="0"/>
    </xf>
    <xf numFmtId="0" fontId="7" fillId="0" borderId="44"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0" fillId="0" borderId="46" xfId="0" applyFill="1"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10" fillId="0" borderId="49" xfId="0" applyFont="1" applyBorder="1" applyAlignment="1" applyProtection="1">
      <alignment horizontal="right"/>
      <protection locked="0"/>
    </xf>
    <xf numFmtId="0" fontId="10" fillId="0" borderId="50" xfId="0" applyFont="1" applyBorder="1" applyAlignment="1" applyProtection="1">
      <alignment horizontal="center"/>
      <protection locked="0"/>
    </xf>
    <xf numFmtId="0" fontId="10" fillId="0" borderId="51"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53" xfId="0" applyFont="1" applyBorder="1" applyAlignment="1" applyProtection="1">
      <alignment horizontal="center"/>
      <protection locked="0"/>
    </xf>
    <xf numFmtId="0" fontId="10" fillId="0" borderId="54" xfId="0" applyFont="1" applyBorder="1" applyAlignment="1" applyProtection="1">
      <alignment horizontal="center"/>
      <protection locked="0"/>
    </xf>
    <xf numFmtId="0" fontId="10" fillId="0" borderId="55" xfId="0" applyFont="1" applyBorder="1" applyAlignment="1" applyProtection="1">
      <alignment horizontal="center"/>
      <protection locked="0"/>
    </xf>
    <xf numFmtId="0" fontId="10" fillId="0" borderId="56" xfId="0" applyFont="1" applyBorder="1" applyAlignment="1" applyProtection="1">
      <alignment horizontal="center"/>
      <protection locked="0"/>
    </xf>
    <xf numFmtId="0" fontId="10" fillId="0" borderId="57" xfId="0" applyFont="1" applyBorder="1" applyAlignment="1" applyProtection="1">
      <alignment horizontal="center"/>
      <protection locked="0"/>
    </xf>
    <xf numFmtId="0" fontId="10" fillId="0" borderId="49" xfId="0" applyFont="1" applyBorder="1" applyAlignment="1" applyProtection="1">
      <alignment/>
      <protection locked="0"/>
    </xf>
    <xf numFmtId="0" fontId="10" fillId="0" borderId="58" xfId="0" applyFont="1" applyBorder="1" applyAlignment="1" applyProtection="1">
      <alignment/>
      <protection locked="0"/>
    </xf>
    <xf numFmtId="0" fontId="10" fillId="0" borderId="59" xfId="0" applyFont="1" applyBorder="1" applyAlignment="1" applyProtection="1">
      <alignment/>
      <protection locked="0"/>
    </xf>
    <xf numFmtId="0" fontId="10" fillId="39" borderId="50" xfId="0" applyFont="1" applyFill="1" applyBorder="1" applyAlignment="1" applyProtection="1">
      <alignment horizontal="center"/>
      <protection/>
    </xf>
    <xf numFmtId="0" fontId="10" fillId="39" borderId="60" xfId="0" applyFont="1" applyFill="1" applyBorder="1" applyAlignment="1" applyProtection="1">
      <alignment horizontal="center"/>
      <protection/>
    </xf>
    <xf numFmtId="0" fontId="3" fillId="39" borderId="61" xfId="0" applyFont="1" applyFill="1" applyBorder="1" applyAlignment="1" applyProtection="1">
      <alignment horizontal="center"/>
      <protection/>
    </xf>
    <xf numFmtId="0" fontId="7" fillId="39" borderId="44" xfId="0" applyFont="1" applyFill="1" applyBorder="1" applyAlignment="1" applyProtection="1">
      <alignment horizontal="center"/>
      <protection/>
    </xf>
    <xf numFmtId="0" fontId="7" fillId="39" borderId="51" xfId="0" applyFont="1" applyFill="1" applyBorder="1" applyAlignment="1" applyProtection="1">
      <alignment horizontal="center"/>
      <protection/>
    </xf>
    <xf numFmtId="0" fontId="0" fillId="39" borderId="62" xfId="0" applyFill="1" applyBorder="1" applyAlignment="1" applyProtection="1">
      <alignment/>
      <protection/>
    </xf>
    <xf numFmtId="0" fontId="0" fillId="39" borderId="47" xfId="0" applyFill="1" applyBorder="1" applyAlignment="1" applyProtection="1">
      <alignment/>
      <protection/>
    </xf>
    <xf numFmtId="9" fontId="10" fillId="39" borderId="63" xfId="0" applyNumberFormat="1" applyFont="1" applyFill="1" applyBorder="1" applyAlignment="1" applyProtection="1">
      <alignment horizontal="center"/>
      <protection/>
    </xf>
    <xf numFmtId="9" fontId="10" fillId="39" borderId="51" xfId="48" applyNumberFormat="1" applyFont="1" applyFill="1" applyBorder="1" applyAlignment="1" applyProtection="1">
      <alignment horizontal="center"/>
      <protection/>
    </xf>
    <xf numFmtId="9" fontId="10" fillId="39" borderId="64" xfId="0" applyNumberFormat="1" applyFont="1" applyFill="1" applyBorder="1" applyAlignment="1" applyProtection="1">
      <alignment horizontal="center"/>
      <protection/>
    </xf>
    <xf numFmtId="9" fontId="10" fillId="39" borderId="56" xfId="48" applyNumberFormat="1" applyFont="1" applyFill="1" applyBorder="1" applyAlignment="1" applyProtection="1">
      <alignment horizontal="center"/>
      <protection/>
    </xf>
    <xf numFmtId="9" fontId="10" fillId="39" borderId="65" xfId="0" applyNumberFormat="1" applyFont="1" applyFill="1" applyBorder="1" applyAlignment="1" applyProtection="1">
      <alignment horizontal="center"/>
      <protection/>
    </xf>
    <xf numFmtId="9" fontId="10" fillId="39" borderId="66" xfId="0" applyNumberFormat="1" applyFont="1" applyFill="1" applyBorder="1" applyAlignment="1" applyProtection="1">
      <alignment horizontal="center"/>
      <protection/>
    </xf>
    <xf numFmtId="0" fontId="0" fillId="0" borderId="66" xfId="0" applyBorder="1" applyAlignment="1" applyProtection="1">
      <alignment horizontal="right"/>
      <protection locked="0"/>
    </xf>
    <xf numFmtId="0" fontId="0" fillId="0" borderId="62" xfId="0" applyBorder="1" applyAlignment="1" applyProtection="1">
      <alignment/>
      <protection locked="0"/>
    </xf>
    <xf numFmtId="166" fontId="0" fillId="0" borderId="66" xfId="0" applyNumberFormat="1" applyFill="1" applyBorder="1" applyAlignment="1" applyProtection="1">
      <alignment horizontal="right"/>
      <protection locked="0"/>
    </xf>
    <xf numFmtId="166" fontId="0" fillId="0" borderId="67" xfId="0" applyNumberFormat="1" applyBorder="1" applyAlignment="1" applyProtection="1">
      <alignment/>
      <protection locked="0"/>
    </xf>
    <xf numFmtId="166" fontId="0" fillId="0" borderId="54" xfId="0" applyNumberFormat="1" applyBorder="1" applyAlignment="1" applyProtection="1">
      <alignment/>
      <protection locked="0"/>
    </xf>
    <xf numFmtId="166" fontId="0" fillId="39" borderId="63" xfId="0" applyNumberFormat="1" applyFill="1" applyBorder="1" applyAlignment="1" applyProtection="1">
      <alignment/>
      <protection/>
    </xf>
    <xf numFmtId="166" fontId="0" fillId="39" borderId="67" xfId="0" applyNumberFormat="1" applyFill="1" applyBorder="1" applyAlignment="1" applyProtection="1">
      <alignment/>
      <protection/>
    </xf>
    <xf numFmtId="0" fontId="10" fillId="39" borderId="68" xfId="0" applyFont="1" applyFill="1" applyBorder="1" applyAlignment="1" applyProtection="1">
      <alignment horizontal="center"/>
      <protection/>
    </xf>
    <xf numFmtId="0" fontId="0" fillId="34" borderId="10" xfId="0" applyFill="1" applyBorder="1" applyAlignment="1" applyProtection="1">
      <alignment horizontal="center"/>
      <protection locked="0"/>
    </xf>
    <xf numFmtId="0" fontId="0" fillId="34" borderId="10" xfId="0" applyFont="1" applyFill="1" applyBorder="1" applyAlignment="1" applyProtection="1">
      <alignment horizontal="center"/>
      <protection locked="0"/>
    </xf>
    <xf numFmtId="0" fontId="8" fillId="34" borderId="0" xfId="0" applyFont="1" applyFill="1" applyBorder="1" applyAlignment="1" applyProtection="1">
      <alignment/>
      <protection locked="0"/>
    </xf>
    <xf numFmtId="0" fontId="8" fillId="34" borderId="35" xfId="0" applyFont="1" applyFill="1" applyBorder="1" applyAlignment="1" applyProtection="1">
      <alignment/>
      <protection locked="0"/>
    </xf>
    <xf numFmtId="0" fontId="23" fillId="0" borderId="51" xfId="0" applyFont="1" applyBorder="1" applyAlignment="1" applyProtection="1">
      <alignment horizontal="center" wrapText="1"/>
      <protection locked="0"/>
    </xf>
    <xf numFmtId="3" fontId="0" fillId="41" borderId="10" xfId="0" applyNumberFormat="1" applyFill="1" applyBorder="1" applyAlignment="1" applyProtection="1">
      <alignment/>
      <protection locked="0"/>
    </xf>
    <xf numFmtId="164" fontId="0" fillId="41" borderId="10" xfId="48" applyNumberFormat="1" applyFont="1" applyFill="1" applyBorder="1" applyAlignment="1" applyProtection="1">
      <alignment/>
      <protection locked="0"/>
    </xf>
    <xf numFmtId="164" fontId="0" fillId="41" borderId="10" xfId="48" applyNumberFormat="1" applyFont="1" applyFill="1" applyBorder="1" applyAlignment="1" applyProtection="1">
      <alignment/>
      <protection locked="0"/>
    </xf>
    <xf numFmtId="0" fontId="3" fillId="0" borderId="0" xfId="0" applyFont="1" applyBorder="1" applyAlignment="1" applyProtection="1">
      <alignment horizontal="right"/>
      <protection locked="0"/>
    </xf>
    <xf numFmtId="0" fontId="0" fillId="0" borderId="61" xfId="0" applyBorder="1" applyAlignment="1" applyProtection="1">
      <alignment/>
      <protection locked="0"/>
    </xf>
    <xf numFmtId="0" fontId="0" fillId="34" borderId="0" xfId="0" applyFill="1" applyAlignment="1" applyProtection="1">
      <alignment horizontal="center"/>
      <protection locked="0"/>
    </xf>
    <xf numFmtId="0" fontId="3" fillId="34" borderId="0" xfId="0" applyFont="1" applyFill="1" applyBorder="1" applyAlignment="1" applyProtection="1">
      <alignment horizontal="left" vertical="center"/>
      <protection locked="0"/>
    </xf>
    <xf numFmtId="0" fontId="0" fillId="34" borderId="0"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0" borderId="0" xfId="0" applyFont="1" applyFill="1" applyBorder="1" applyAlignment="1" applyProtection="1">
      <alignment/>
      <protection locked="0"/>
    </xf>
    <xf numFmtId="0" fontId="0" fillId="34" borderId="0" xfId="0" applyFill="1" applyBorder="1" applyAlignment="1" applyProtection="1">
      <alignment horizontal="center"/>
      <protection locked="0"/>
    </xf>
    <xf numFmtId="0" fontId="0" fillId="34" borderId="0" xfId="0" applyFont="1" applyFill="1" applyBorder="1" applyAlignment="1" applyProtection="1">
      <alignment horizontal="left"/>
      <protection locked="0"/>
    </xf>
    <xf numFmtId="0" fontId="7" fillId="0" borderId="40" xfId="0" applyFont="1" applyBorder="1" applyAlignment="1">
      <alignment horizontal="left" vertical="center" wrapText="1"/>
    </xf>
    <xf numFmtId="0" fontId="3" fillId="0" borderId="40" xfId="0" applyFont="1" applyBorder="1" applyAlignment="1">
      <alignment horizontal="left" vertical="center" wrapText="1"/>
    </xf>
    <xf numFmtId="0" fontId="6" fillId="0" borderId="0" xfId="0" applyFont="1" applyAlignment="1">
      <alignment horizontal="center"/>
    </xf>
    <xf numFmtId="0" fontId="3" fillId="0" borderId="0" xfId="0" applyFont="1" applyBorder="1" applyAlignment="1" applyProtection="1">
      <alignment horizontal="center"/>
      <protection locked="0"/>
    </xf>
    <xf numFmtId="0" fontId="3" fillId="0" borderId="35" xfId="0" applyFont="1" applyBorder="1" applyAlignment="1" applyProtection="1">
      <alignment horizontal="center"/>
      <protection locked="0"/>
    </xf>
    <xf numFmtId="0" fontId="3" fillId="39" borderId="0" xfId="0" applyFont="1" applyFill="1" applyBorder="1" applyAlignment="1" applyProtection="1">
      <alignment horizontal="center"/>
      <protection/>
    </xf>
    <xf numFmtId="0" fontId="3" fillId="0" borderId="0" xfId="0" applyFont="1" applyFill="1" applyBorder="1" applyAlignment="1">
      <alignment horizontal="center"/>
    </xf>
    <xf numFmtId="0" fontId="0" fillId="0" borderId="27" xfId="0" applyBorder="1" applyAlignment="1" applyProtection="1">
      <alignment horizontal="center"/>
      <protection locked="0"/>
    </xf>
    <xf numFmtId="0" fontId="3" fillId="0" borderId="0" xfId="0" applyFont="1" applyBorder="1" applyAlignment="1">
      <alignment horizontal="center"/>
    </xf>
    <xf numFmtId="0" fontId="4" fillId="42" borderId="0" xfId="0" applyFont="1" applyFill="1" applyBorder="1" applyAlignment="1">
      <alignment horizontal="center"/>
    </xf>
    <xf numFmtId="0" fontId="4" fillId="42" borderId="61" xfId="0" applyFont="1" applyFill="1" applyBorder="1" applyAlignment="1">
      <alignment horizontal="center"/>
    </xf>
    <xf numFmtId="0" fontId="19" fillId="34" borderId="0" xfId="0" applyFont="1" applyFill="1" applyBorder="1" applyAlignment="1">
      <alignment horizontal="center" vertical="center"/>
    </xf>
    <xf numFmtId="0" fontId="0" fillId="39" borderId="41" xfId="0" applyFont="1" applyFill="1" applyBorder="1" applyAlignment="1">
      <alignment horizontal="center"/>
    </xf>
    <xf numFmtId="0" fontId="0" fillId="39" borderId="42" xfId="0" applyFont="1" applyFill="1" applyBorder="1" applyAlignment="1">
      <alignment horizontal="center"/>
    </xf>
    <xf numFmtId="0" fontId="0" fillId="39" borderId="31" xfId="0" applyFont="1" applyFill="1" applyBorder="1" applyAlignment="1">
      <alignment horizontal="center"/>
    </xf>
    <xf numFmtId="0" fontId="20" fillId="34" borderId="0" xfId="0" applyFont="1" applyFill="1" applyBorder="1" applyAlignment="1">
      <alignment horizontal="center"/>
    </xf>
    <xf numFmtId="0" fontId="3" fillId="43" borderId="41" xfId="0" applyFont="1" applyFill="1" applyBorder="1" applyAlignment="1">
      <alignment horizontal="center"/>
    </xf>
    <xf numFmtId="0" fontId="3" fillId="43" borderId="42" xfId="0" applyFont="1" applyFill="1" applyBorder="1" applyAlignment="1">
      <alignment horizontal="center"/>
    </xf>
    <xf numFmtId="0" fontId="3" fillId="43" borderId="31" xfId="0" applyFont="1" applyFill="1" applyBorder="1" applyAlignment="1">
      <alignment horizontal="center"/>
    </xf>
    <xf numFmtId="14" fontId="8" fillId="38" borderId="0" xfId="0" applyNumberFormat="1" applyFont="1" applyFill="1" applyBorder="1" applyAlignment="1" applyProtection="1">
      <alignment horizontal="left"/>
      <protection locked="0"/>
    </xf>
    <xf numFmtId="14" fontId="8" fillId="38" borderId="35" xfId="0" applyNumberFormat="1" applyFont="1" applyFill="1" applyBorder="1" applyAlignment="1" applyProtection="1">
      <alignment horizontal="left"/>
      <protection locked="0"/>
    </xf>
    <xf numFmtId="0" fontId="3" fillId="35" borderId="41" xfId="0" applyFont="1" applyFill="1" applyBorder="1" applyAlignment="1">
      <alignment horizontal="center"/>
    </xf>
    <xf numFmtId="0" fontId="3" fillId="35" borderId="42" xfId="0" applyFont="1" applyFill="1" applyBorder="1" applyAlignment="1">
      <alignment horizontal="center"/>
    </xf>
    <xf numFmtId="0" fontId="3" fillId="35" borderId="31" xfId="0" applyFont="1" applyFill="1" applyBorder="1" applyAlignment="1">
      <alignment horizontal="center"/>
    </xf>
    <xf numFmtId="0" fontId="3" fillId="33" borderId="41" xfId="0" applyFont="1" applyFill="1" applyBorder="1" applyAlignment="1">
      <alignment horizontal="center"/>
    </xf>
    <xf numFmtId="0" fontId="3" fillId="33" borderId="42" xfId="0" applyFont="1" applyFill="1" applyBorder="1" applyAlignment="1">
      <alignment horizontal="center"/>
    </xf>
    <xf numFmtId="0" fontId="3" fillId="33" borderId="31" xfId="0" applyFont="1" applyFill="1" applyBorder="1" applyAlignment="1">
      <alignment horizontal="center"/>
    </xf>
    <xf numFmtId="0" fontId="17" fillId="35" borderId="0" xfId="0" applyFont="1" applyFill="1" applyBorder="1" applyAlignment="1">
      <alignment horizontal="lef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42"/>
          <c:w val="0.947"/>
          <c:h val="0.9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a:ln w="12700">
                <a:solidFill>
                  <a:srgbClr val="000000"/>
                </a:solidFill>
              </a:ln>
            </c:spPr>
          </c:dPt>
          <c:dLbls>
            <c:numFmt formatCode="General" sourceLinked="1"/>
            <c:spPr>
              <a:noFill/>
              <a:ln w="3175">
                <a:noFill/>
              </a:ln>
            </c:spPr>
            <c:showLegendKey val="0"/>
            <c:showVal val="1"/>
            <c:showBubbleSize val="0"/>
            <c:showCatName val="0"/>
            <c:showSerName val="0"/>
            <c:showPercent val="0"/>
          </c:dLbls>
          <c:cat>
            <c:strRef>
              <c:f>'Financial potential my store'!$D$64:$D$65</c:f>
              <c:strCache/>
            </c:strRef>
          </c:cat>
          <c:val>
            <c:numRef>
              <c:f>'Financial potential my store'!$E$64:$E$65</c:f>
              <c:numCache/>
            </c:numRef>
          </c:val>
        </c:ser>
        <c:axId val="10770053"/>
        <c:axId val="29821614"/>
      </c:barChart>
      <c:catAx>
        <c:axId val="10770053"/>
        <c:scaling>
          <c:orientation val="minMax"/>
        </c:scaling>
        <c:axPos val="b"/>
        <c:delete val="0"/>
        <c:numFmt formatCode="General" sourceLinked="1"/>
        <c:majorTickMark val="out"/>
        <c:minorTickMark val="none"/>
        <c:tickLblPos val="nextTo"/>
        <c:spPr>
          <a:ln w="3175">
            <a:solidFill>
              <a:srgbClr val="000000"/>
            </a:solidFill>
          </a:ln>
        </c:spPr>
        <c:crossAx val="29821614"/>
        <c:crosses val="autoZero"/>
        <c:auto val="1"/>
        <c:lblOffset val="100"/>
        <c:tickLblSkip val="1"/>
        <c:noMultiLvlLbl val="0"/>
      </c:catAx>
      <c:valAx>
        <c:axId val="2982161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0770053"/>
        <c:crossesAt val="1"/>
        <c:crossBetween val="between"/>
        <c:dispUnits/>
      </c:valAx>
      <c:spPr>
        <a:no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7</xdr:row>
      <xdr:rowOff>19050</xdr:rowOff>
    </xdr:from>
    <xdr:to>
      <xdr:col>12</xdr:col>
      <xdr:colOff>85725</xdr:colOff>
      <xdr:row>28</xdr:row>
      <xdr:rowOff>66675</xdr:rowOff>
    </xdr:to>
    <xdr:sp>
      <xdr:nvSpPr>
        <xdr:cNvPr id="1" name="Rektangel 1"/>
        <xdr:cNvSpPr>
          <a:spLocks/>
        </xdr:cNvSpPr>
      </xdr:nvSpPr>
      <xdr:spPr>
        <a:xfrm>
          <a:off x="371475" y="1152525"/>
          <a:ext cx="7210425" cy="3448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FFFFFF"/>
              </a:solidFill>
            </a:rPr>
            <a:t>
</a:t>
          </a:r>
          <a:r>
            <a:rPr lang="en-US" cap="none" sz="2000" b="1" i="0" u="none" baseline="0">
              <a:solidFill>
                <a:srgbClr val="333399"/>
              </a:solidFill>
            </a:rPr>
            <a:t>Welcome to ECR Sweden's tool for measuring, analyzing and actioning Out-of-stock in stores.
</a:t>
          </a:r>
          <a:r>
            <a:rPr lang="en-US" cap="none" sz="1100" b="0" i="0" u="none" baseline="0">
              <a:solidFill>
                <a:srgbClr val="333399"/>
              </a:solidFill>
            </a:rPr>
            <a:t> 
</a:t>
          </a:r>
          <a:r>
            <a:rPr lang="en-US" cap="none" sz="1100" b="0" i="0" u="none" baseline="0">
              <a:solidFill>
                <a:srgbClr val="333399"/>
              </a:solidFill>
            </a:rPr>
            <a:t>This tool has been designed in a sector-wide collaboration within the framework of ECR Sweden. The tool consists of two main steps involving:
</a:t>
          </a:r>
          <a:r>
            <a:rPr lang="en-US" cap="none" sz="1100" b="0" i="0" u="none" baseline="0">
              <a:solidFill>
                <a:srgbClr val="333399"/>
              </a:solidFill>
            </a:rPr>
            <a:t> 
</a:t>
          </a:r>
          <a:r>
            <a:rPr lang="en-US" cap="none" sz="1200" b="1" i="0" u="none" baseline="0">
              <a:solidFill>
                <a:srgbClr val="333399"/>
              </a:solidFill>
            </a:rPr>
            <a:t>1.  Creating an understanding of the potential for minimizing out-of-stock in my store.
</a:t>
          </a:r>
          <a:r>
            <a:rPr lang="en-US" cap="none" sz="1200" b="1" i="0" u="none" baseline="0">
              <a:solidFill>
                <a:srgbClr val="333399"/>
              </a:solidFill>
            </a:rPr>
            <a:t>2.  A work process to continuously measure, analyze and action out-of-stock.
</a:t>
          </a:r>
          <a:r>
            <a:rPr lang="en-US" cap="none" sz="1100" b="0" i="0" u="none" baseline="0">
              <a:solidFill>
                <a:srgbClr val="333399"/>
              </a:solidFill>
            </a:rPr>
            <a:t> 
</a:t>
          </a:r>
          <a:r>
            <a:rPr lang="en-US" cap="none" sz="1100" b="0" i="0" u="none" baseline="0">
              <a:solidFill>
                <a:srgbClr val="333399"/>
              </a:solidFill>
            </a:rPr>
            <a:t>An important insight into minimizing out-of-stock is that a one-off effort is not enough. Out-of-stock must be minimized every day, and the store management must focus strongly on the issue when following up daily operations.
</a:t>
          </a:r>
          <a:r>
            <a:rPr lang="en-US" cap="none" sz="1050" b="0" i="0" u="none" baseline="0">
              <a:solidFill>
                <a:srgbClr val="333399"/>
              </a:solidFill>
            </a:rPr>
            <a:t> </a:t>
          </a:r>
        </a:p>
      </xdr:txBody>
    </xdr:sp>
    <xdr:clientData/>
  </xdr:twoCellAnchor>
  <xdr:twoCellAnchor>
    <xdr:from>
      <xdr:col>0</xdr:col>
      <xdr:colOff>152400</xdr:colOff>
      <xdr:row>1</xdr:row>
      <xdr:rowOff>0</xdr:rowOff>
    </xdr:from>
    <xdr:to>
      <xdr:col>3</xdr:col>
      <xdr:colOff>409575</xdr:colOff>
      <xdr:row>5</xdr:row>
      <xdr:rowOff>85725</xdr:rowOff>
    </xdr:to>
    <xdr:pic>
      <xdr:nvPicPr>
        <xdr:cNvPr id="2" name="Picture 2" descr="ECR logo"/>
        <xdr:cNvPicPr preferRelativeResize="1">
          <a:picLocks noChangeAspect="1"/>
        </xdr:cNvPicPr>
      </xdr:nvPicPr>
      <xdr:blipFill>
        <a:blip r:embed="rId1"/>
        <a:stretch>
          <a:fillRect/>
        </a:stretch>
      </xdr:blipFill>
      <xdr:spPr>
        <a:xfrm>
          <a:off x="152400" y="161925"/>
          <a:ext cx="2228850" cy="733425"/>
        </a:xfrm>
        <a:prstGeom prst="rect">
          <a:avLst/>
        </a:prstGeom>
        <a:noFill/>
        <a:ln w="9525" cmpd="sng">
          <a:noFill/>
        </a:ln>
      </xdr:spPr>
    </xdr:pic>
    <xdr:clientData/>
  </xdr:twoCellAnchor>
  <xdr:twoCellAnchor>
    <xdr:from>
      <xdr:col>10</xdr:col>
      <xdr:colOff>123825</xdr:colOff>
      <xdr:row>23</xdr:row>
      <xdr:rowOff>9525</xdr:rowOff>
    </xdr:from>
    <xdr:to>
      <xdr:col>11</xdr:col>
      <xdr:colOff>466725</xdr:colOff>
      <xdr:row>26</xdr:row>
      <xdr:rowOff>152400</xdr:rowOff>
    </xdr:to>
    <xdr:sp macro="[0]!Höger21_Klicka">
      <xdr:nvSpPr>
        <xdr:cNvPr id="3" name="Höger 21"/>
        <xdr:cNvSpPr>
          <a:spLocks/>
        </xdr:cNvSpPr>
      </xdr:nvSpPr>
      <xdr:spPr>
        <a:xfrm>
          <a:off x="6400800" y="3733800"/>
          <a:ext cx="952500" cy="628650"/>
        </a:xfrm>
        <a:prstGeom prst="rightArrow">
          <a:avLst>
            <a:gd name="adj" fmla="val 17000"/>
          </a:avLst>
        </a:prstGeom>
        <a:solidFill>
          <a:srgbClr val="39639D"/>
        </a:solidFill>
        <a:ln w="25400" cmpd="sng">
          <a:solidFill>
            <a:srgbClr val="000000"/>
          </a:solidFill>
          <a:headEnd type="none"/>
          <a:tailEnd type="none"/>
        </a:ln>
      </xdr:spPr>
      <xdr:txBody>
        <a:bodyPr vertOverflow="clip" wrap="square" anchor="ctr"/>
        <a:p>
          <a:pPr algn="ctr">
            <a:defRPr/>
          </a:pPr>
          <a:r>
            <a:rPr lang="en-US" cap="none" sz="1100" b="1" i="0" u="none" baseline="0">
              <a:solidFill>
                <a:srgbClr val="FFFFFF"/>
              </a:solidFill>
            </a:rPr>
            <a:t>Start here</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66675</xdr:rowOff>
    </xdr:from>
    <xdr:to>
      <xdr:col>12</xdr:col>
      <xdr:colOff>76200</xdr:colOff>
      <xdr:row>30</xdr:row>
      <xdr:rowOff>123825</xdr:rowOff>
    </xdr:to>
    <xdr:sp>
      <xdr:nvSpPr>
        <xdr:cNvPr id="1" name="Rektangel 1"/>
        <xdr:cNvSpPr>
          <a:spLocks/>
        </xdr:cNvSpPr>
      </xdr:nvSpPr>
      <xdr:spPr>
        <a:xfrm>
          <a:off x="200025" y="228600"/>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An accurate and effective way to measure the incidence of out-of-stock is of course fundamental in being able to assess the extent and identify the reasons. 
</a:t>
          </a:r>
          <a:r>
            <a:rPr lang="en-US" cap="none" sz="1100" b="0" i="0" u="none" baseline="0">
              <a:solidFill>
                <a:srgbClr val="333399"/>
              </a:solidFill>
            </a:rPr>
            <a:t>Experiencing and measuring out-of-stock as seen from the consumer's point of view is the most important condition for taking responsibility for improvement. 
</a:t>
          </a:r>
          <a:r>
            <a:rPr lang="en-US" cap="none" sz="1400" b="0" i="0" u="none" baseline="0">
              <a:solidFill>
                <a:srgbClr val="FFFFFF"/>
              </a:solidFill>
            </a:rPr>
            <a:t>
</a:t>
          </a:r>
          <a:r>
            <a:rPr lang="en-US" cap="none" sz="1100" b="0" i="0" u="none" baseline="0">
              <a:solidFill>
                <a:srgbClr val="333399"/>
              </a:solidFill>
            </a:rPr>
            <a:t>I.e. :
</a:t>
          </a:r>
          <a:r>
            <a:rPr lang="en-US" cap="none" sz="1400" b="1" i="0" u="none" baseline="0">
              <a:solidFill>
                <a:srgbClr val="333399"/>
              </a:solidFill>
            </a:rPr>
            <a:t>– See and measure out-of-stock through the eyes of the consumer.</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Measuring</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There are two main ways to survey and measure out-of-stock in a store. 
</a:t>
          </a:r>
          <a:r>
            <a:rPr lang="en-US" cap="none" sz="1100" b="0" i="0" u="none" baseline="0">
              <a:solidFill>
                <a:srgbClr val="333399"/>
              </a:solidFill>
            </a:rPr>
            <a:t>The first method presented is based on analyses of sales data, while the second involves a more practical investigation of gaps on the shelf with a subsequent analysis of the fundamental reasons for the low product availability.  
</a:t>
          </a:r>
          <a:r>
            <a:rPr lang="en-US" cap="none" sz="1100" b="0" i="0" u="none" baseline="0">
              <a:solidFill>
                <a:srgbClr val="FFFFFF"/>
              </a:solidFill>
            </a:rPr>
            <a:t>
</a:t>
          </a:r>
          <a:r>
            <a:rPr lang="en-US" cap="none" sz="1100" b="1" i="0" u="none" baseline="0">
              <a:solidFill>
                <a:srgbClr val="333399"/>
              </a:solidFill>
            </a:rPr>
            <a:t>This tool focuses only on the latter purely practical method.</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p>
      </xdr:txBody>
    </xdr:sp>
    <xdr:clientData/>
  </xdr:twoCellAnchor>
  <xdr:twoCellAnchor>
    <xdr:from>
      <xdr:col>0</xdr:col>
      <xdr:colOff>200025</xdr:colOff>
      <xdr:row>1</xdr:row>
      <xdr:rowOff>66675</xdr:rowOff>
    </xdr:from>
    <xdr:to>
      <xdr:col>1</xdr:col>
      <xdr:colOff>466725</xdr:colOff>
      <xdr:row>4</xdr:row>
      <xdr:rowOff>19050</xdr:rowOff>
    </xdr:to>
    <xdr:sp macro="[0]!Vänster5_Klicka">
      <xdr:nvSpPr>
        <xdr:cNvPr id="5" name="Vänster 5"/>
        <xdr:cNvSpPr>
          <a:spLocks/>
        </xdr:cNvSpPr>
      </xdr:nvSpPr>
      <xdr:spPr>
        <a:xfrm>
          <a:off x="200025" y="228600"/>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Unless the store management focuses on the issue, there cannot be sustained improvement in product availability in stores. Increasing availability requires time to be prioritized by staff. Procedures may need changing. Clear, measurable targets and consistent following up in the management team increases everyone's focus on the issue. Development may require issues to be coordinated with the chain and/or suppliers. This all indicates that the store's management must "own" and drive efforts to increase product availability. The importance of this is demonstrated by studies that show clear effects of increased management focus after just two weeks, i.e. even before any other actions have been carried out.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Management focus</a:t>
          </a:r>
        </a:p>
      </xdr:txBody>
    </xdr:sp>
    <xdr:clientData/>
  </xdr:twoCellAnchor>
  <xdr:twoCellAnchor>
    <xdr:from>
      <xdr:col>6</xdr:col>
      <xdr:colOff>123825</xdr:colOff>
      <xdr:row>6</xdr:row>
      <xdr:rowOff>161925</xdr:rowOff>
    </xdr:from>
    <xdr:to>
      <xdr:col>11</xdr:col>
      <xdr:colOff>476250</xdr:colOff>
      <xdr:row>29</xdr:row>
      <xdr:rowOff>0</xdr:rowOff>
    </xdr:to>
    <xdr:sp>
      <xdr:nvSpPr>
        <xdr:cNvPr id="4" name="Rektangel 4"/>
        <xdr:cNvSpPr>
          <a:spLocks/>
        </xdr:cNvSpPr>
      </xdr:nvSpPr>
      <xdr:spPr>
        <a:xfrm>
          <a:off x="3924300" y="1133475"/>
          <a:ext cx="343852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Create incentives to reduce out-of-stock
</a:t>
          </a:r>
          <a:r>
            <a:rPr lang="en-US" cap="none" sz="1100" b="0" i="0" u="none" baseline="0">
              <a:solidFill>
                <a:srgbClr val="333399"/>
              </a:solidFill>
            </a:rPr>
            <a:t>- Delegate responsibility and reporting
</a:t>
          </a:r>
          <a:r>
            <a:rPr lang="en-US" cap="none" sz="1100" b="0" i="0" u="none" baseline="0">
              <a:solidFill>
                <a:srgbClr val="333399"/>
              </a:solidFill>
            </a:rPr>
            <a:t>- Fixed item on the management team's meeting agenda
</a:t>
          </a:r>
          <a:r>
            <a:rPr lang="en-US" cap="none" sz="1100" b="0" i="0" u="none" baseline="0">
              <a:solidFill>
                <a:srgbClr val="333399"/>
              </a:solidFill>
            </a:rPr>
            <a:t>- Targets and follow up
</a:t>
          </a:r>
          <a:r>
            <a:rPr lang="en-US" cap="none" sz="1100" b="0" i="0" u="none" baseline="0">
              <a:solidFill>
                <a:srgbClr val="333399"/>
              </a:solidFill>
            </a:rPr>
            <a:t>- Set targets for out-of-stock
</a:t>
          </a:r>
          <a:r>
            <a:rPr lang="en-US" cap="none" sz="1100" b="0" i="0" u="none" baseline="0">
              <a:solidFill>
                <a:srgbClr val="333399"/>
              </a:solidFill>
            </a:rPr>
            <a:t>- Follow up the results continuously</a:t>
          </a:r>
        </a:p>
      </xdr:txBody>
    </xdr:sp>
    <xdr:clientData/>
  </xdr:twoCellAnchor>
  <xdr:twoCellAnchor>
    <xdr:from>
      <xdr:col>0</xdr:col>
      <xdr:colOff>209550</xdr:colOff>
      <xdr:row>1</xdr:row>
      <xdr:rowOff>57150</xdr:rowOff>
    </xdr:from>
    <xdr:to>
      <xdr:col>1</xdr:col>
      <xdr:colOff>476250</xdr:colOff>
      <xdr:row>4</xdr:row>
      <xdr:rowOff>9525</xdr:rowOff>
    </xdr:to>
    <xdr:sp macro="[0]!Ledningsfokus_Vänster5_Klicka">
      <xdr:nvSpPr>
        <xdr:cNvPr id="5" name="Vänster 5"/>
        <xdr:cNvSpPr>
          <a:spLocks/>
        </xdr:cNvSpPr>
      </xdr:nvSpPr>
      <xdr:spPr>
        <a:xfrm>
          <a:off x="209550" y="21907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Deficiencies in stores' goods replenishment has been identified as one of the most common reasons for out-of-stock. The individual factors that create problems are identified on the basis of the measurement of reasons. </a:t>
          </a:r>
          <a:r>
            <a:rPr lang="en-US" cap="none" sz="1100" b="0" i="1" u="none" baseline="0">
              <a:solidFill>
                <a:srgbClr val="333399"/>
              </a:solidFill>
            </a:rPr>
            <a:t>There may be several reasons for inadequate replenishment procedures, for example disorganization in the warehouse, a lack of shelf labels, the absence of replenishment inspections, etc. This is where stores are particularly dependent on their suppliers. An overall grasp of the flow of goods is often needed to be able to improve conditions.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Goods replenishment procedure</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The most common actions taken to solve problems are usually:
</a:t>
          </a:r>
          <a:r>
            <a:rPr lang="en-US" cap="none" sz="1100" b="0" i="0" u="none" baseline="0">
              <a:solidFill>
                <a:srgbClr val="333399"/>
              </a:solidFill>
            </a:rPr>
            <a:t> 
</a:t>
          </a:r>
          <a:r>
            <a:rPr lang="en-US" cap="none" sz="1100" b="0" i="0" u="none" baseline="0">
              <a:solidFill>
                <a:srgbClr val="333399"/>
              </a:solidFill>
            </a:rPr>
            <a:t>- Review and optimize delivery frequency and times
</a:t>
          </a:r>
          <a:r>
            <a:rPr lang="en-US" cap="none" sz="1100" b="0" i="0" u="none" baseline="0">
              <a:solidFill>
                <a:srgbClr val="333399"/>
              </a:solidFill>
            </a:rPr>
            <a:t>- Organization of store warehouse
</a:t>
          </a:r>
          <a:r>
            <a:rPr lang="en-US" cap="none" sz="1100" b="0" i="0" u="none" baseline="0">
              <a:solidFill>
                <a:srgbClr val="333399"/>
              </a:solidFill>
            </a:rPr>
            <a:t> By category
</a:t>
          </a:r>
          <a:r>
            <a:rPr lang="en-US" cap="none" sz="1100" b="0" i="0" u="none" baseline="0">
              <a:solidFill>
                <a:srgbClr val="333399"/>
              </a:solidFill>
            </a:rPr>
            <a:t> Clean and tidy
</a:t>
          </a:r>
          <a:r>
            <a:rPr lang="en-US" cap="none" sz="1100" b="0" i="0" u="none" baseline="0">
              <a:solidFill>
                <a:srgbClr val="333399"/>
              </a:solidFill>
            </a:rPr>
            <a:t>- Information displayed
</a:t>
          </a:r>
          <a:r>
            <a:rPr lang="en-US" cap="none" sz="1100" b="0" i="0" u="none" baseline="0">
              <a:solidFill>
                <a:srgbClr val="333399"/>
              </a:solidFill>
            </a:rPr>
            <a:t>- Ensure correct shelf labels
</a:t>
          </a:r>
          <a:r>
            <a:rPr lang="en-US" cap="none" sz="1100" b="0" i="0" u="none" baseline="0">
              <a:solidFill>
                <a:srgbClr val="333399"/>
              </a:solidFill>
            </a:rPr>
            <a:t>- Review procedures and work schedules
</a:t>
          </a:r>
          <a:r>
            <a:rPr lang="en-US" cap="none" sz="1100" b="0" i="0" u="none" baseline="0">
              <a:solidFill>
                <a:srgbClr val="333399"/>
              </a:solidFill>
            </a:rPr>
            <a:t>- Train and motivate store staff
</a:t>
          </a:r>
        </a:p>
      </xdr:txBody>
    </xdr:sp>
    <xdr:clientData/>
  </xdr:twoCellAnchor>
  <xdr:twoCellAnchor>
    <xdr:from>
      <xdr:col>0</xdr:col>
      <xdr:colOff>200025</xdr:colOff>
      <xdr:row>1</xdr:row>
      <xdr:rowOff>38100</xdr:rowOff>
    </xdr:from>
    <xdr:to>
      <xdr:col>1</xdr:col>
      <xdr:colOff>466725</xdr:colOff>
      <xdr:row>3</xdr:row>
      <xdr:rowOff>152400</xdr:rowOff>
    </xdr:to>
    <xdr:sp macro="[0]!Varupåfyllningsrutin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The work that has been carried out has shown that the planogram's design and application in the store has a huge impact on out-of-stock. In general, stores that follow central planograms have less out-of-stock than those that do not. Stores have limited space for each category. The constant development of the range imposes ever greater demands on the use of space. Differences in local demand, promotions, seasonality and increasingly extensive retail packaging further increase complexity. Having ranges adapted to consumers, with flexibility for variations in consumer target group and local demand, is a key factor. Allocating space according to the rate of turnover and space requirement is another. This is all difficult for individual stores to manage on their own. The ability to develop conditions for reducing out-of-stock depends on a close cooperation with the chain, wholesaler and suppliers.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Planogram</a:t>
          </a:r>
        </a:p>
      </xdr:txBody>
    </xdr:sp>
    <xdr:clientData/>
  </xdr:twoCellAnchor>
  <xdr:twoCellAnchor>
    <xdr:from>
      <xdr:col>6</xdr:col>
      <xdr:colOff>123825</xdr:colOff>
      <xdr:row>6</xdr:row>
      <xdr:rowOff>161925</xdr:rowOff>
    </xdr:from>
    <xdr:to>
      <xdr:col>11</xdr:col>
      <xdr:colOff>523875</xdr:colOff>
      <xdr:row>29</xdr:row>
      <xdr:rowOff>0</xdr:rowOff>
    </xdr:to>
    <xdr:sp>
      <xdr:nvSpPr>
        <xdr:cNvPr id="4" name="Rektangel 4"/>
        <xdr:cNvSpPr>
          <a:spLocks/>
        </xdr:cNvSpPr>
      </xdr:nvSpPr>
      <xdr:spPr>
        <a:xfrm>
          <a:off x="3924300" y="1133475"/>
          <a:ext cx="3486150"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Category management
</a:t>
          </a:r>
          <a:r>
            <a:rPr lang="en-US" cap="none" sz="1100" b="0" i="0" u="none" baseline="0">
              <a:solidFill>
                <a:srgbClr val="333399"/>
              </a:solidFill>
            </a:rPr>
            <a:t>Optimize product mix
</a:t>
          </a:r>
          <a:r>
            <a:rPr lang="en-US" cap="none" sz="1100" b="0" i="0" u="none" baseline="0">
              <a:solidFill>
                <a:srgbClr val="333399"/>
              </a:solidFill>
            </a:rPr>
            <a:t>Space-to-sales
</a:t>
          </a:r>
          <a:r>
            <a:rPr lang="en-US" cap="none" sz="1100" b="0" i="0" u="none" baseline="0">
              <a:solidFill>
                <a:srgbClr val="333399"/>
              </a:solidFill>
            </a:rPr>
            <a:t>Streamline
</a:t>
          </a:r>
          <a:r>
            <a:rPr lang="en-US" cap="none" sz="1100" b="0" i="0" u="none" baseline="0">
              <a:solidFill>
                <a:srgbClr val="333399"/>
              </a:solidFill>
            </a:rPr>
            <a:t>- Adapt the planogram to the store's conditions
</a:t>
          </a:r>
          <a:r>
            <a:rPr lang="en-US" cap="none" sz="1100" b="0" i="0" u="none" baseline="0">
              <a:solidFill>
                <a:srgbClr val="333399"/>
              </a:solidFill>
            </a:rPr>
            <a:t>- Ensure the planogram is implemented through follow up
</a:t>
          </a:r>
          <a:r>
            <a:rPr lang="en-US" cap="none" sz="1100" b="0" i="0" u="none" baseline="0">
              <a:solidFill>
                <a:srgbClr val="333399"/>
              </a:solidFill>
            </a:rPr>
            <a:t>- Train and motivate staff
</a:t>
          </a:r>
          <a:r>
            <a:rPr lang="en-US" cap="none" sz="1100" b="0" i="0" u="none" baseline="0">
              <a:solidFill>
                <a:srgbClr val="333399"/>
              </a:solidFill>
            </a:rPr>
            <a:t>- Make sure the current chain planogram is available</a:t>
          </a:r>
        </a:p>
      </xdr:txBody>
    </xdr:sp>
    <xdr:clientData/>
  </xdr:twoCellAnchor>
  <xdr:twoCellAnchor>
    <xdr:from>
      <xdr:col>0</xdr:col>
      <xdr:colOff>200025</xdr:colOff>
      <xdr:row>1</xdr:row>
      <xdr:rowOff>38100</xdr:rowOff>
    </xdr:from>
    <xdr:to>
      <xdr:col>1</xdr:col>
      <xdr:colOff>466725</xdr:colOff>
      <xdr:row>3</xdr:row>
      <xdr:rowOff>152400</xdr:rowOff>
    </xdr:to>
    <xdr:sp macro="[0]!Planogram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476250</xdr:colOff>
      <xdr:row>6</xdr:row>
      <xdr:rowOff>161925</xdr:rowOff>
    </xdr:from>
    <xdr:to>
      <xdr:col>6</xdr:col>
      <xdr:colOff>47625</xdr:colOff>
      <xdr:row>29</xdr:row>
      <xdr:rowOff>0</xdr:rowOff>
    </xdr:to>
    <xdr:sp>
      <xdr:nvSpPr>
        <xdr:cNvPr id="2" name="Rektangel 2"/>
        <xdr:cNvSpPr>
          <a:spLocks/>
        </xdr:cNvSpPr>
      </xdr:nvSpPr>
      <xdr:spPr>
        <a:xfrm>
          <a:off x="476250" y="1133475"/>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With the increased use of advanced information technology, it might be thought that the quality of data is no longer a problem. This is not so, however. More than 10% of the out-of-stock that occurs in stores is a result of incorrect inventory on hand. In turn, these cause incorrect orders. The fundamental reason is usually the human factor. Regardless of whether the store orders manually, or uses an automated ordering system, the store staff must be given the right knowledge and motivation to enable them to ensure the correct data quality and hence reduce out-of-stock.
</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Accurate stock values</a:t>
          </a:r>
        </a:p>
      </xdr:txBody>
    </xdr:sp>
    <xdr:clientData/>
  </xdr:twoCellAnchor>
  <xdr:twoCellAnchor>
    <xdr:from>
      <xdr:col>6</xdr:col>
      <xdr:colOff>123825</xdr:colOff>
      <xdr:row>6</xdr:row>
      <xdr:rowOff>161925</xdr:rowOff>
    </xdr:from>
    <xdr:to>
      <xdr:col>11</xdr:col>
      <xdr:colOff>419100</xdr:colOff>
      <xdr:row>29</xdr:row>
      <xdr:rowOff>0</xdr:rowOff>
    </xdr:to>
    <xdr:sp>
      <xdr:nvSpPr>
        <xdr:cNvPr id="4" name="Rektangel 4"/>
        <xdr:cNvSpPr>
          <a:spLocks/>
        </xdr:cNvSpPr>
      </xdr:nvSpPr>
      <xdr:spPr>
        <a:xfrm>
          <a:off x="3924300" y="1133475"/>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Review and develop procedures for updating inventory on hand
</a:t>
          </a:r>
          <a:r>
            <a:rPr lang="en-US" cap="none" sz="1100" b="0" i="0" u="none" baseline="0">
              <a:solidFill>
                <a:srgbClr val="333399"/>
              </a:solidFill>
            </a:rPr>
            <a:t>- Training and motivation of staff</a:t>
          </a:r>
        </a:p>
      </xdr:txBody>
    </xdr:sp>
    <xdr:clientData/>
  </xdr:twoCellAnchor>
  <xdr:twoCellAnchor>
    <xdr:from>
      <xdr:col>0</xdr:col>
      <xdr:colOff>200025</xdr:colOff>
      <xdr:row>1</xdr:row>
      <xdr:rowOff>38100</xdr:rowOff>
    </xdr:from>
    <xdr:to>
      <xdr:col>1</xdr:col>
      <xdr:colOff>466725</xdr:colOff>
      <xdr:row>3</xdr:row>
      <xdr:rowOff>152400</xdr:rowOff>
    </xdr:to>
    <xdr:sp macro="[0]!Korrektalagervärden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514350</xdr:colOff>
      <xdr:row>6</xdr:row>
      <xdr:rowOff>152400</xdr:rowOff>
    </xdr:from>
    <xdr:to>
      <xdr:col>6</xdr:col>
      <xdr:colOff>85725</xdr:colOff>
      <xdr:row>28</xdr:row>
      <xdr:rowOff>152400</xdr:rowOff>
    </xdr:to>
    <xdr:sp>
      <xdr:nvSpPr>
        <xdr:cNvPr id="2" name="Rektangel 2"/>
        <xdr:cNvSpPr>
          <a:spLocks/>
        </xdr:cNvSpPr>
      </xdr:nvSpPr>
      <xdr:spPr>
        <a:xfrm>
          <a:off x="514350" y="1123950"/>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Articles on promotion have up to 75% higher out-of-stock than other articles. In addition, consumers become particularly frustrated when promotional articles are out of stock, because they have often been attracted to the store specifically to buy those products. To be able to rectify this, all players in the value chain must help each other create better promotion planning, including better volume forecasts.</a:t>
          </a:r>
        </a:p>
      </xdr:txBody>
    </xdr:sp>
    <xdr:clientData/>
  </xdr:twoCellAnchor>
  <xdr:twoCellAnchor>
    <xdr:from>
      <xdr:col>1</xdr:col>
      <xdr:colOff>9525</xdr:colOff>
      <xdr:row>1</xdr:row>
      <xdr:rowOff>57150</xdr:rowOff>
    </xdr:from>
    <xdr:to>
      <xdr:col>12</xdr:col>
      <xdr:colOff>57150</xdr:colOff>
      <xdr:row>6</xdr:row>
      <xdr:rowOff>76200</xdr:rowOff>
    </xdr:to>
    <xdr:sp>
      <xdr:nvSpPr>
        <xdr:cNvPr id="3" name="Rektangel 3"/>
        <xdr:cNvSpPr>
          <a:spLocks/>
        </xdr:cNvSpPr>
      </xdr:nvSpPr>
      <xdr:spPr>
        <a:xfrm>
          <a:off x="762000" y="219075"/>
          <a:ext cx="6791325"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Promotion management</a:t>
          </a:r>
        </a:p>
      </xdr:txBody>
    </xdr:sp>
    <xdr:clientData/>
  </xdr:twoCellAnchor>
  <xdr:twoCellAnchor>
    <xdr:from>
      <xdr:col>6</xdr:col>
      <xdr:colOff>123825</xdr:colOff>
      <xdr:row>6</xdr:row>
      <xdr:rowOff>152400</xdr:rowOff>
    </xdr:from>
    <xdr:to>
      <xdr:col>11</xdr:col>
      <xdr:colOff>419100</xdr:colOff>
      <xdr:row>28</xdr:row>
      <xdr:rowOff>152400</xdr:rowOff>
    </xdr:to>
    <xdr:sp>
      <xdr:nvSpPr>
        <xdr:cNvPr id="4" name="Rektangel 4"/>
        <xdr:cNvSpPr>
          <a:spLocks/>
        </xdr:cNvSpPr>
      </xdr:nvSpPr>
      <xdr:spPr>
        <a:xfrm>
          <a:off x="3924300" y="1123950"/>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Develop promotion planning (requires cooperation with chain/suppliers)
</a:t>
          </a:r>
          <a:r>
            <a:rPr lang="en-US" cap="none" sz="1100" b="0" i="0" u="none" baseline="0">
              <a:solidFill>
                <a:srgbClr val="333399"/>
              </a:solidFill>
            </a:rPr>
            <a:t>- Better volume forecasts (see above)</a:t>
          </a:r>
        </a:p>
      </xdr:txBody>
    </xdr:sp>
    <xdr:clientData/>
  </xdr:twoCellAnchor>
  <xdr:twoCellAnchor>
    <xdr:from>
      <xdr:col>0</xdr:col>
      <xdr:colOff>200025</xdr:colOff>
      <xdr:row>1</xdr:row>
      <xdr:rowOff>38100</xdr:rowOff>
    </xdr:from>
    <xdr:to>
      <xdr:col>1</xdr:col>
      <xdr:colOff>466725</xdr:colOff>
      <xdr:row>3</xdr:row>
      <xdr:rowOff>152400</xdr:rowOff>
    </xdr:to>
    <xdr:sp macro="[0]!Kampanjstyrning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514350</xdr:colOff>
      <xdr:row>6</xdr:row>
      <xdr:rowOff>152400</xdr:rowOff>
    </xdr:from>
    <xdr:to>
      <xdr:col>6</xdr:col>
      <xdr:colOff>85725</xdr:colOff>
      <xdr:row>28</xdr:row>
      <xdr:rowOff>152400</xdr:rowOff>
    </xdr:to>
    <xdr:sp>
      <xdr:nvSpPr>
        <xdr:cNvPr id="2" name="Rektangel 2"/>
        <xdr:cNvSpPr>
          <a:spLocks/>
        </xdr:cNvSpPr>
      </xdr:nvSpPr>
      <xdr:spPr>
        <a:xfrm>
          <a:off x="514350" y="1123950"/>
          <a:ext cx="3371850" cy="3562350"/>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Insight:
</a:t>
          </a:r>
          <a:r>
            <a:rPr lang="en-US" cap="none" sz="1100" b="0" i="0" u="none" baseline="0">
              <a:solidFill>
                <a:srgbClr val="333399"/>
              </a:solidFill>
            </a:rPr>
            <a:t>Errors in store orders cause a large proportion of all out-of-stock and have consequences throughout the flow of goods. The most important contributions to improving this situation are better trained and more highly motivated staff. Automatic ordering systems create better conditions, but also require store staff to use them correctly and to have the right attitude. This condition is dependent on several of the factors above, for example accurate stock values and good planograms. In fact, all these conditions depend on each other and should be viewed as a whole.</a:t>
          </a:r>
        </a:p>
      </xdr:txBody>
    </xdr:sp>
    <xdr:clientData/>
  </xdr:twoCellAnchor>
  <xdr:twoCellAnchor>
    <xdr:from>
      <xdr:col>0</xdr:col>
      <xdr:colOff>219075</xdr:colOff>
      <xdr:row>1</xdr:row>
      <xdr:rowOff>57150</xdr:rowOff>
    </xdr:from>
    <xdr:to>
      <xdr:col>12</xdr:col>
      <xdr:colOff>57150</xdr:colOff>
      <xdr:row>6</xdr:row>
      <xdr:rowOff>76200</xdr:rowOff>
    </xdr:to>
    <xdr:sp>
      <xdr:nvSpPr>
        <xdr:cNvPr id="3" name="Rektangel 3"/>
        <xdr:cNvSpPr>
          <a:spLocks/>
        </xdr:cNvSpPr>
      </xdr:nvSpPr>
      <xdr:spPr>
        <a:xfrm>
          <a:off x="219075" y="21907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Ordering system</a:t>
          </a:r>
        </a:p>
      </xdr:txBody>
    </xdr:sp>
    <xdr:clientData/>
  </xdr:twoCellAnchor>
  <xdr:twoCellAnchor>
    <xdr:from>
      <xdr:col>6</xdr:col>
      <xdr:colOff>123825</xdr:colOff>
      <xdr:row>6</xdr:row>
      <xdr:rowOff>152400</xdr:rowOff>
    </xdr:from>
    <xdr:to>
      <xdr:col>11</xdr:col>
      <xdr:colOff>419100</xdr:colOff>
      <xdr:row>28</xdr:row>
      <xdr:rowOff>152400</xdr:rowOff>
    </xdr:to>
    <xdr:sp>
      <xdr:nvSpPr>
        <xdr:cNvPr id="4" name="Rektangel 4"/>
        <xdr:cNvSpPr>
          <a:spLocks/>
        </xdr:cNvSpPr>
      </xdr:nvSpPr>
      <xdr:spPr>
        <a:xfrm>
          <a:off x="3924300" y="1123950"/>
          <a:ext cx="3381375" cy="3562350"/>
        </a:xfrm>
        <a:prstGeom prst="rect">
          <a:avLst/>
        </a:prstGeom>
        <a:noFill/>
        <a:ln w="25400" cmpd="sng">
          <a:solidFill>
            <a:srgbClr val="39639D"/>
          </a:solidFill>
          <a:headEnd type="none"/>
          <a:tailEnd type="none"/>
        </a:ln>
      </xdr:spPr>
      <xdr:txBody>
        <a:bodyPr vertOverflow="clip" wrap="square"/>
        <a:p>
          <a:pPr algn="l">
            <a:defRPr/>
          </a:pPr>
          <a:r>
            <a:rPr lang="en-US" cap="none" sz="1600" b="1" i="0" u="none" baseline="0">
              <a:solidFill>
                <a:srgbClr val="333399"/>
              </a:solidFill>
            </a:rPr>
            <a:t>Actions:
</a:t>
          </a:r>
          <a:r>
            <a:rPr lang="en-US" cap="none" sz="1100" b="0" i="0" u="none" baseline="0">
              <a:solidFill>
                <a:srgbClr val="333399"/>
              </a:solidFill>
            </a:rPr>
            <a:t>- Train and motivate staff
</a:t>
          </a:r>
          <a:r>
            <a:rPr lang="en-US" cap="none" sz="1100" b="0" i="0" u="none" baseline="0">
              <a:solidFill>
                <a:srgbClr val="333399"/>
              </a:solidFill>
            </a:rPr>
            <a:t>- Ensure and refine the quality of data in ordering systems
</a:t>
          </a:r>
          <a:r>
            <a:rPr lang="en-US" cap="none" sz="1100" b="0" i="0" u="none" baseline="0">
              <a:solidFill>
                <a:srgbClr val="333399"/>
              </a:solidFill>
            </a:rPr>
            <a:t>- Sales analysis
</a:t>
          </a:r>
          <a:r>
            <a:rPr lang="en-US" cap="none" sz="1100" b="0" i="0" u="none" baseline="0">
              <a:solidFill>
                <a:srgbClr val="333399"/>
              </a:solidFill>
            </a:rPr>
            <a:t>Analyze sales patterns
</a:t>
          </a:r>
          <a:r>
            <a:rPr lang="en-US" cap="none" sz="1100" b="0" i="0" u="none" baseline="0">
              <a:solidFill>
                <a:srgbClr val="333399"/>
              </a:solidFill>
            </a:rPr>
            <a:t>Analysis of store traffic 
</a:t>
          </a:r>
          <a:r>
            <a:rPr lang="en-US" cap="none" sz="1100" b="0" i="0" u="none" baseline="0">
              <a:solidFill>
                <a:srgbClr val="333399"/>
              </a:solidFill>
            </a:rPr>
            <a:t>- Plan ordering </a:t>
          </a:r>
        </a:p>
      </xdr:txBody>
    </xdr:sp>
    <xdr:clientData/>
  </xdr:twoCellAnchor>
  <xdr:twoCellAnchor>
    <xdr:from>
      <xdr:col>0</xdr:col>
      <xdr:colOff>200025</xdr:colOff>
      <xdr:row>1</xdr:row>
      <xdr:rowOff>38100</xdr:rowOff>
    </xdr:from>
    <xdr:to>
      <xdr:col>1</xdr:col>
      <xdr:colOff>466725</xdr:colOff>
      <xdr:row>3</xdr:row>
      <xdr:rowOff>152400</xdr:rowOff>
    </xdr:to>
    <xdr:sp macro="[0]!Ordersystem_Vänster5_Klicka">
      <xdr:nvSpPr>
        <xdr:cNvPr id="5" name="Vänster 5"/>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Actions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38100</xdr:rowOff>
    </xdr:from>
    <xdr:to>
      <xdr:col>12</xdr:col>
      <xdr:colOff>76200</xdr:colOff>
      <xdr:row>30</xdr:row>
      <xdr:rowOff>95250</xdr:rowOff>
    </xdr:to>
    <xdr:sp>
      <xdr:nvSpPr>
        <xdr:cNvPr id="1" name="Rektangel 1"/>
        <xdr:cNvSpPr>
          <a:spLocks/>
        </xdr:cNvSpPr>
      </xdr:nvSpPr>
      <xdr:spPr>
        <a:xfrm>
          <a:off x="200025" y="200025"/>
          <a:ext cx="7372350" cy="4752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542925</xdr:colOff>
      <xdr:row>8</xdr:row>
      <xdr:rowOff>76200</xdr:rowOff>
    </xdr:from>
    <xdr:to>
      <xdr:col>11</xdr:col>
      <xdr:colOff>381000</xdr:colOff>
      <xdr:row>28</xdr:row>
      <xdr:rowOff>85725</xdr:rowOff>
    </xdr:to>
    <xdr:sp>
      <xdr:nvSpPr>
        <xdr:cNvPr id="2" name="Rektangel 2"/>
        <xdr:cNvSpPr>
          <a:spLocks/>
        </xdr:cNvSpPr>
      </xdr:nvSpPr>
      <xdr:spPr>
        <a:xfrm>
          <a:off x="542925" y="1371600"/>
          <a:ext cx="6724650" cy="3248025"/>
        </a:xfrm>
        <a:prstGeom prst="rect">
          <a:avLst/>
        </a:prstGeom>
        <a:solidFill>
          <a:srgbClr val="FFFFFF"/>
        </a:solidFill>
        <a:ln w="25400" cmpd="sng">
          <a:solidFill>
            <a:srgbClr val="39639D"/>
          </a:solidFill>
          <a:headEnd type="none"/>
          <a:tailEnd type="none"/>
        </a:ln>
      </xdr:spPr>
      <xdr:txBody>
        <a:bodyPr vertOverflow="clip" wrap="square"/>
        <a:p>
          <a:pPr algn="l">
            <a:defRPr/>
          </a:pPr>
          <a:r>
            <a:rPr lang="en-US" cap="none" sz="1400" b="0" i="0" u="none" baseline="0">
              <a:solidFill>
                <a:srgbClr val="FFFFFF"/>
              </a:solidFill>
            </a:rPr>
            <a:t>
</a:t>
          </a:r>
          <a:r>
            <a:rPr lang="en-US" cap="none" sz="1400" b="0" i="0" u="none" baseline="0">
              <a:solidFill>
                <a:srgbClr val="FFFFFF"/>
              </a:solidFill>
            </a:rPr>
            <a:t>
</a:t>
          </a:r>
          <a:r>
            <a:rPr lang="en-US" cap="none" sz="1400" b="1" i="0" u="none" baseline="0">
              <a:solidFill>
                <a:srgbClr val="333399"/>
              </a:solidFill>
            </a:rPr>
            <a:t>Because out-of-stock is a major problem and an important opportunity to create more satisfied customers and increased sales, the task should be carried out continuously. Stores have limited resources, so the work must be prioritized in time and scope. One natural sequence could be to focus first on the categories considered most important for customers or those that have the greatest problems. Once these have been dealt with, many of the conditions that it takes to counter out-of-stock (increased management focus, better procedures, improved skills, increased motivation) may have been developed. Regardless, the store should create a procedure for measuring and following up out-of-stock and a plan for implementation. Responsibility for implementation must be clearly defined, and targets for out-of-stock followed up continuously in the store's management team.
</a:t>
          </a:r>
        </a:p>
      </xdr:txBody>
    </xdr:sp>
    <xdr:clientData/>
  </xdr:twoCellAnchor>
  <xdr:twoCellAnchor>
    <xdr:from>
      <xdr:col>0</xdr:col>
      <xdr:colOff>219075</xdr:colOff>
      <xdr:row>2</xdr:row>
      <xdr:rowOff>66675</xdr:rowOff>
    </xdr:from>
    <xdr:to>
      <xdr:col>12</xdr:col>
      <xdr:colOff>57150</xdr:colOff>
      <xdr:row>7</xdr:row>
      <xdr:rowOff>85725</xdr:rowOff>
    </xdr:to>
    <xdr:sp>
      <xdr:nvSpPr>
        <xdr:cNvPr id="3" name="Rektangel 3"/>
        <xdr:cNvSpPr>
          <a:spLocks/>
        </xdr:cNvSpPr>
      </xdr:nvSpPr>
      <xdr:spPr>
        <a:xfrm>
          <a:off x="219075" y="390525"/>
          <a:ext cx="7334250" cy="828675"/>
        </a:xfrm>
        <a:prstGeom prst="rect">
          <a:avLst/>
        </a:prstGeom>
        <a:noFill/>
        <a:ln w="25400" cmpd="sng">
          <a:noFill/>
        </a:ln>
      </xdr:spPr>
      <xdr:txBody>
        <a:bodyPr vertOverflow="clip" wrap="square" anchor="ctr"/>
        <a:p>
          <a:pPr algn="ctr">
            <a:defRPr/>
          </a:pPr>
          <a:r>
            <a:rPr lang="en-US" cap="none" sz="4400" b="1" i="0" u="none" baseline="0">
              <a:solidFill>
                <a:srgbClr val="333399"/>
              </a:solidFill>
            </a:rPr>
            <a:t>Continuity is crucial</a:t>
          </a:r>
        </a:p>
      </xdr:txBody>
    </xdr:sp>
    <xdr:clientData/>
  </xdr:twoCellAnchor>
  <xdr:twoCellAnchor>
    <xdr:from>
      <xdr:col>0</xdr:col>
      <xdr:colOff>200025</xdr:colOff>
      <xdr:row>1</xdr:row>
      <xdr:rowOff>38100</xdr:rowOff>
    </xdr:from>
    <xdr:to>
      <xdr:col>1</xdr:col>
      <xdr:colOff>466725</xdr:colOff>
      <xdr:row>3</xdr:row>
      <xdr:rowOff>152400</xdr:rowOff>
    </xdr:to>
    <xdr:sp macro="[0]!Vänster4_Klicka">
      <xdr:nvSpPr>
        <xdr:cNvPr id="4" name="Vänster 4"/>
        <xdr:cNvSpPr>
          <a:spLocks/>
        </xdr:cNvSpPr>
      </xdr:nvSpPr>
      <xdr:spPr>
        <a:xfrm>
          <a:off x="200025" y="20002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Start menu</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171450</xdr:rowOff>
    </xdr:from>
    <xdr:to>
      <xdr:col>18</xdr:col>
      <xdr:colOff>76200</xdr:colOff>
      <xdr:row>40</xdr:row>
      <xdr:rowOff>114300</xdr:rowOff>
    </xdr:to>
    <xdr:sp>
      <xdr:nvSpPr>
        <xdr:cNvPr id="1" name="Rektangel 11"/>
        <xdr:cNvSpPr>
          <a:spLocks/>
        </xdr:cNvSpPr>
      </xdr:nvSpPr>
      <xdr:spPr>
        <a:xfrm>
          <a:off x="638175" y="361950"/>
          <a:ext cx="10239375" cy="7896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266700</xdr:colOff>
      <xdr:row>7</xdr:row>
      <xdr:rowOff>123825</xdr:rowOff>
    </xdr:from>
    <xdr:to>
      <xdr:col>11</xdr:col>
      <xdr:colOff>228600</xdr:colOff>
      <xdr:row>12</xdr:row>
      <xdr:rowOff>28575</xdr:rowOff>
    </xdr:to>
    <xdr:sp macro="[0]!Rektangelmedrundadehörn8_Klicka">
      <xdr:nvSpPr>
        <xdr:cNvPr id="2" name="Rektangel med rundade hörn 8"/>
        <xdr:cNvSpPr>
          <a:spLocks/>
        </xdr:cNvSpPr>
      </xdr:nvSpPr>
      <xdr:spPr>
        <a:xfrm>
          <a:off x="3752850" y="1981200"/>
          <a:ext cx="3009900" cy="85725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How big is my potential?
</a:t>
          </a:r>
          <a:r>
            <a:rPr lang="en-US" cap="none" sz="1100" b="0" i="0" u="none" baseline="0">
              <a:solidFill>
                <a:srgbClr val="FFFFFF"/>
              </a:solidFill>
            </a:rPr>
            <a:t>Based on general out-of-stock level</a:t>
          </a:r>
          <a:r>
            <a:rPr lang="en-US" cap="none" sz="1100" b="0" i="0" u="none" baseline="0">
              <a:solidFill>
                <a:srgbClr val="FFFFFF"/>
              </a:solidFill>
            </a:rPr>
            <a:t>
</a:t>
          </a:r>
        </a:p>
      </xdr:txBody>
    </xdr:sp>
    <xdr:clientData/>
  </xdr:twoCellAnchor>
  <xdr:twoCellAnchor>
    <xdr:from>
      <xdr:col>7</xdr:col>
      <xdr:colOff>19050</xdr:colOff>
      <xdr:row>17</xdr:row>
      <xdr:rowOff>28575</xdr:rowOff>
    </xdr:from>
    <xdr:to>
      <xdr:col>10</xdr:col>
      <xdr:colOff>571500</xdr:colOff>
      <xdr:row>21</xdr:row>
      <xdr:rowOff>171450</xdr:rowOff>
    </xdr:to>
    <xdr:sp macro="[0]!Rektangelmedrundadehörn9_Klicka">
      <xdr:nvSpPr>
        <xdr:cNvPr id="3" name="Rektangel med rundade hörn 9"/>
        <xdr:cNvSpPr>
          <a:spLocks/>
        </xdr:cNvSpPr>
      </xdr:nvSpPr>
      <xdr:spPr>
        <a:xfrm>
          <a:off x="4114800" y="3790950"/>
          <a:ext cx="2381250" cy="904875"/>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1. Count gaps</a:t>
          </a:r>
          <a:r>
            <a:rPr lang="en-US" cap="none" sz="1600" b="0" i="0" u="none" baseline="0">
              <a:solidFill>
                <a:srgbClr val="FFFFFF"/>
              </a:solidFill>
            </a:rPr>
            <a:t>
</a:t>
          </a:r>
        </a:p>
      </xdr:txBody>
    </xdr:sp>
    <xdr:clientData/>
  </xdr:twoCellAnchor>
  <xdr:twoCellAnchor>
    <xdr:from>
      <xdr:col>7</xdr:col>
      <xdr:colOff>28575</xdr:colOff>
      <xdr:row>33</xdr:row>
      <xdr:rowOff>28575</xdr:rowOff>
    </xdr:from>
    <xdr:to>
      <xdr:col>10</xdr:col>
      <xdr:colOff>590550</xdr:colOff>
      <xdr:row>37</xdr:row>
      <xdr:rowOff>171450</xdr:rowOff>
    </xdr:to>
    <xdr:sp macro="[0]!Rektangelmedrundadehörn10_Klicka">
      <xdr:nvSpPr>
        <xdr:cNvPr id="4" name="Rektangel med rundade hörn 10"/>
        <xdr:cNvSpPr>
          <a:spLocks/>
        </xdr:cNvSpPr>
      </xdr:nvSpPr>
      <xdr:spPr>
        <a:xfrm>
          <a:off x="4124325" y="6838950"/>
          <a:ext cx="2390775" cy="904875"/>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3. Measuring reason / problem area
</a:t>
          </a:r>
        </a:p>
      </xdr:txBody>
    </xdr:sp>
    <xdr:clientData/>
  </xdr:twoCellAnchor>
  <xdr:twoCellAnchor>
    <xdr:from>
      <xdr:col>4</xdr:col>
      <xdr:colOff>9525</xdr:colOff>
      <xdr:row>25</xdr:row>
      <xdr:rowOff>9525</xdr:rowOff>
    </xdr:from>
    <xdr:to>
      <xdr:col>7</xdr:col>
      <xdr:colOff>590550</xdr:colOff>
      <xdr:row>29</xdr:row>
      <xdr:rowOff>161925</xdr:rowOff>
    </xdr:to>
    <xdr:sp macro="[0]!Rektangelmedrundadehörn13_Klicka">
      <xdr:nvSpPr>
        <xdr:cNvPr id="5" name="Rektangel med rundade hörn 13"/>
        <xdr:cNvSpPr>
          <a:spLocks/>
        </xdr:cNvSpPr>
      </xdr:nvSpPr>
      <xdr:spPr>
        <a:xfrm>
          <a:off x="2276475" y="5295900"/>
          <a:ext cx="2409825" cy="9144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4. Actions 
</a:t>
          </a:r>
        </a:p>
      </xdr:txBody>
    </xdr:sp>
    <xdr:clientData/>
  </xdr:twoCellAnchor>
  <xdr:twoCellAnchor>
    <xdr:from>
      <xdr:col>10</xdr:col>
      <xdr:colOff>0</xdr:colOff>
      <xdr:row>25</xdr:row>
      <xdr:rowOff>28575</xdr:rowOff>
    </xdr:from>
    <xdr:to>
      <xdr:col>13</xdr:col>
      <xdr:colOff>571500</xdr:colOff>
      <xdr:row>29</xdr:row>
      <xdr:rowOff>180975</xdr:rowOff>
    </xdr:to>
    <xdr:sp macro="[0]!Rektangelmedrundadehörn14_Klicka">
      <xdr:nvSpPr>
        <xdr:cNvPr id="6" name="Rektangel med rundade hörn 14"/>
        <xdr:cNvSpPr>
          <a:spLocks/>
        </xdr:cNvSpPr>
      </xdr:nvSpPr>
      <xdr:spPr>
        <a:xfrm>
          <a:off x="5924550" y="5314950"/>
          <a:ext cx="2400300" cy="9144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FFFFFF"/>
              </a:solidFill>
            </a:rPr>
            <a:t>2. Financial potential for my store/department
</a:t>
          </a:r>
        </a:p>
      </xdr:txBody>
    </xdr:sp>
    <xdr:clientData/>
  </xdr:twoCellAnchor>
  <xdr:twoCellAnchor>
    <xdr:from>
      <xdr:col>5</xdr:col>
      <xdr:colOff>476250</xdr:colOff>
      <xdr:row>30</xdr:row>
      <xdr:rowOff>95250</xdr:rowOff>
    </xdr:from>
    <xdr:to>
      <xdr:col>6</xdr:col>
      <xdr:colOff>200025</xdr:colOff>
      <xdr:row>32</xdr:row>
      <xdr:rowOff>19050</xdr:rowOff>
    </xdr:to>
    <xdr:sp>
      <xdr:nvSpPr>
        <xdr:cNvPr id="7" name="Rak pil 34"/>
        <xdr:cNvSpPr>
          <a:spLocks/>
        </xdr:cNvSpPr>
      </xdr:nvSpPr>
      <xdr:spPr>
        <a:xfrm rot="10800000">
          <a:off x="3352800" y="6334125"/>
          <a:ext cx="333375" cy="304800"/>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133350</xdr:colOff>
      <xdr:row>30</xdr:row>
      <xdr:rowOff>152400</xdr:rowOff>
    </xdr:from>
    <xdr:to>
      <xdr:col>11</xdr:col>
      <xdr:colOff>485775</xdr:colOff>
      <xdr:row>32</xdr:row>
      <xdr:rowOff>47625</xdr:rowOff>
    </xdr:to>
    <xdr:sp>
      <xdr:nvSpPr>
        <xdr:cNvPr id="8" name="Rak pil 44"/>
        <xdr:cNvSpPr>
          <a:spLocks/>
        </xdr:cNvSpPr>
      </xdr:nvSpPr>
      <xdr:spPr>
        <a:xfrm rot="10800000" flipV="1">
          <a:off x="6667500" y="6391275"/>
          <a:ext cx="352425" cy="276225"/>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xdr:colOff>
      <xdr:row>22</xdr:row>
      <xdr:rowOff>142875</xdr:rowOff>
    </xdr:from>
    <xdr:to>
      <xdr:col>6</xdr:col>
      <xdr:colOff>485775</xdr:colOff>
      <xdr:row>24</xdr:row>
      <xdr:rowOff>57150</xdr:rowOff>
    </xdr:to>
    <xdr:sp>
      <xdr:nvSpPr>
        <xdr:cNvPr id="9" name="Rak pil 45"/>
        <xdr:cNvSpPr>
          <a:spLocks/>
        </xdr:cNvSpPr>
      </xdr:nvSpPr>
      <xdr:spPr>
        <a:xfrm flipV="1">
          <a:off x="3524250" y="4857750"/>
          <a:ext cx="447675" cy="295275"/>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19050</xdr:colOff>
      <xdr:row>22</xdr:row>
      <xdr:rowOff>57150</xdr:rowOff>
    </xdr:from>
    <xdr:to>
      <xdr:col>11</xdr:col>
      <xdr:colOff>476250</xdr:colOff>
      <xdr:row>24</xdr:row>
      <xdr:rowOff>95250</xdr:rowOff>
    </xdr:to>
    <xdr:sp>
      <xdr:nvSpPr>
        <xdr:cNvPr id="10" name="Rak pil 49"/>
        <xdr:cNvSpPr>
          <a:spLocks/>
        </xdr:cNvSpPr>
      </xdr:nvSpPr>
      <xdr:spPr>
        <a:xfrm>
          <a:off x="6553200" y="4772025"/>
          <a:ext cx="457200" cy="419100"/>
        </a:xfrm>
        <a:prstGeom prst="straightConnector1">
          <a:avLst/>
        </a:prstGeom>
        <a:noFill/>
        <a:ln w="25400" cmpd="sng">
          <a:solidFill>
            <a:srgbClr val="39639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2</xdr:row>
      <xdr:rowOff>95250</xdr:rowOff>
    </xdr:from>
    <xdr:to>
      <xdr:col>17</xdr:col>
      <xdr:colOff>142875</xdr:colOff>
      <xdr:row>5</xdr:row>
      <xdr:rowOff>114300</xdr:rowOff>
    </xdr:to>
    <xdr:sp>
      <xdr:nvSpPr>
        <xdr:cNvPr id="11" name="Rektangel 12"/>
        <xdr:cNvSpPr>
          <a:spLocks/>
        </xdr:cNvSpPr>
      </xdr:nvSpPr>
      <xdr:spPr>
        <a:xfrm>
          <a:off x="1171575" y="476250"/>
          <a:ext cx="9163050" cy="1076325"/>
        </a:xfrm>
        <a:prstGeom prst="rect">
          <a:avLst/>
        </a:prstGeom>
        <a:noFill/>
        <a:ln w="25400" cmpd="sng">
          <a:noFill/>
        </a:ln>
      </xdr:spPr>
      <xdr:txBody>
        <a:bodyPr vertOverflow="clip" wrap="square" anchor="ctr"/>
        <a:p>
          <a:pPr algn="ctr">
            <a:defRPr/>
          </a:pPr>
          <a:r>
            <a:rPr lang="en-US" cap="none" sz="4000" b="1" i="0" u="none" baseline="0">
              <a:solidFill>
                <a:srgbClr val="333399"/>
              </a:solidFill>
            </a:rPr>
            <a:t>Out-of-stock </a:t>
          </a:r>
          <a:r>
            <a:rPr lang="en-US" cap="none" sz="4000" b="1" i="0" u="none" baseline="0">
              <a:solidFill>
                <a:srgbClr val="333399"/>
              </a:solidFill>
            </a:rPr>
            <a:t>–</a:t>
          </a:r>
          <a:r>
            <a:rPr lang="en-US" cap="none" sz="4000" b="1" i="0" u="none" baseline="0">
              <a:solidFill>
                <a:srgbClr val="333399"/>
              </a:solidFill>
            </a:rPr>
            <a:t> Do we have a problem? </a:t>
          </a:r>
        </a:p>
      </xdr:txBody>
    </xdr:sp>
    <xdr:clientData/>
  </xdr:twoCellAnchor>
  <xdr:twoCellAnchor>
    <xdr:from>
      <xdr:col>14</xdr:col>
      <xdr:colOff>28575</xdr:colOff>
      <xdr:row>4</xdr:row>
      <xdr:rowOff>161925</xdr:rowOff>
    </xdr:from>
    <xdr:to>
      <xdr:col>17</xdr:col>
      <xdr:colOff>428625</xdr:colOff>
      <xdr:row>18</xdr:row>
      <xdr:rowOff>28575</xdr:rowOff>
    </xdr:to>
    <xdr:sp>
      <xdr:nvSpPr>
        <xdr:cNvPr id="12" name="Rektangel med rundade hörn 16"/>
        <xdr:cNvSpPr>
          <a:spLocks/>
        </xdr:cNvSpPr>
      </xdr:nvSpPr>
      <xdr:spPr>
        <a:xfrm>
          <a:off x="8391525" y="1371600"/>
          <a:ext cx="2228850" cy="2609850"/>
        </a:xfrm>
        <a:prstGeom prst="roundRect">
          <a:avLst/>
        </a:prstGeom>
        <a:noFill/>
        <a:ln w="12700" cmpd="sng">
          <a:solidFill>
            <a:srgbClr val="000000"/>
          </a:solidFill>
          <a:headEnd type="none"/>
          <a:tailEnd type="none"/>
        </a:ln>
      </xdr:spPr>
      <xdr:txBody>
        <a:bodyPr vertOverflow="clip" wrap="square" anchor="ctr"/>
        <a:p>
          <a:pPr algn="ctr">
            <a:defRPr/>
          </a:pPr>
          <a:r>
            <a:rPr lang="en-US" cap="none" sz="2700" b="1" i="0" u="none" baseline="0">
              <a:solidFill>
                <a:srgbClr val="333399"/>
              </a:solidFill>
            </a:rPr>
            <a:t>Definition </a:t>
          </a:r>
          <a:r>
            <a:rPr lang="en-US" cap="none" sz="2700" b="1" i="0" u="none" baseline="0">
              <a:solidFill>
                <a:srgbClr val="333399"/>
              </a:solidFill>
              <a:latin typeface="Arial"/>
              <a:ea typeface="Arial"/>
              <a:cs typeface="Arial"/>
            </a:rPr>
            <a:t>–</a:t>
          </a:r>
          <a:r>
            <a:rPr lang="en-US" cap="none" sz="2700" b="1" i="0" u="none" baseline="0">
              <a:solidFill>
                <a:srgbClr val="333399"/>
              </a:solidFill>
            </a:rPr>
            <a:t>Out-of-stock
</a:t>
          </a:r>
          <a:r>
            <a:rPr lang="en-US" cap="none" sz="1200" b="1" i="1" u="none" baseline="0">
              <a:solidFill>
                <a:srgbClr val="333399"/>
              </a:solidFill>
            </a:rPr>
            <a:t>"A product that </a:t>
          </a:r>
          <a:r>
            <a:rPr lang="en-US" cap="none" sz="1200" b="1" i="1" u="none" baseline="0">
              <a:solidFill>
                <a:srgbClr val="333399"/>
              </a:solidFill>
            </a:rPr>
            <a:t>– from the consumer's perspective – is not available in an acceptable condition, in the desired design, colour or size at the expected position </a:t>
          </a:r>
          <a:r>
            <a:rPr lang="en-US" cap="none" sz="1200" b="1" i="1" u="none" baseline="0">
              <a:solidFill>
                <a:srgbClr val="333399"/>
              </a:solidFill>
            </a:rPr>
            <a:t>in the store."</a:t>
          </a:r>
        </a:p>
      </xdr:txBody>
    </xdr:sp>
    <xdr:clientData/>
  </xdr:twoCellAnchor>
  <xdr:twoCellAnchor>
    <xdr:from>
      <xdr:col>2</xdr:col>
      <xdr:colOff>47625</xdr:colOff>
      <xdr:row>8</xdr:row>
      <xdr:rowOff>114300</xdr:rowOff>
    </xdr:from>
    <xdr:to>
      <xdr:col>5</xdr:col>
      <xdr:colOff>381000</xdr:colOff>
      <xdr:row>10</xdr:row>
      <xdr:rowOff>171450</xdr:rowOff>
    </xdr:to>
    <xdr:sp>
      <xdr:nvSpPr>
        <xdr:cNvPr id="13" name="Rektangel 15"/>
        <xdr:cNvSpPr>
          <a:spLocks/>
        </xdr:cNvSpPr>
      </xdr:nvSpPr>
      <xdr:spPr>
        <a:xfrm>
          <a:off x="1095375" y="2162175"/>
          <a:ext cx="2162175" cy="438150"/>
        </a:xfrm>
        <a:prstGeom prst="rect">
          <a:avLst/>
        </a:prstGeom>
        <a:noFill/>
        <a:ln w="25400" cmpd="sng">
          <a:noFill/>
        </a:ln>
      </xdr:spPr>
      <xdr:txBody>
        <a:bodyPr vertOverflow="clip" wrap="square" anchor="ctr"/>
        <a:p>
          <a:pPr algn="ctr">
            <a:defRPr/>
          </a:pPr>
          <a:r>
            <a:rPr lang="en-US" cap="none" sz="1400" b="1" i="1" u="none" baseline="0">
              <a:solidFill>
                <a:srgbClr val="333399"/>
              </a:solidFill>
            </a:rPr>
            <a:t>Create understanding  -&gt;</a:t>
          </a:r>
        </a:p>
      </xdr:txBody>
    </xdr:sp>
    <xdr:clientData/>
  </xdr:twoCellAnchor>
  <xdr:twoCellAnchor>
    <xdr:from>
      <xdr:col>2</xdr:col>
      <xdr:colOff>457200</xdr:colOff>
      <xdr:row>18</xdr:row>
      <xdr:rowOff>9525</xdr:rowOff>
    </xdr:from>
    <xdr:to>
      <xdr:col>5</xdr:col>
      <xdr:colOff>390525</xdr:colOff>
      <xdr:row>20</xdr:row>
      <xdr:rowOff>76200</xdr:rowOff>
    </xdr:to>
    <xdr:sp>
      <xdr:nvSpPr>
        <xdr:cNvPr id="14" name="Rektangel 17"/>
        <xdr:cNvSpPr>
          <a:spLocks/>
        </xdr:cNvSpPr>
      </xdr:nvSpPr>
      <xdr:spPr>
        <a:xfrm>
          <a:off x="1504950" y="3962400"/>
          <a:ext cx="1762125" cy="447675"/>
        </a:xfrm>
        <a:prstGeom prst="rect">
          <a:avLst/>
        </a:prstGeom>
        <a:noFill/>
        <a:ln w="25400" cmpd="sng">
          <a:noFill/>
        </a:ln>
      </xdr:spPr>
      <xdr:txBody>
        <a:bodyPr vertOverflow="clip" wrap="square" anchor="ctr"/>
        <a:p>
          <a:pPr algn="ctr">
            <a:defRPr/>
          </a:pPr>
          <a:r>
            <a:rPr lang="en-US" cap="none" sz="1400" b="1" i="1" u="none" baseline="0">
              <a:solidFill>
                <a:srgbClr val="333399"/>
              </a:solidFill>
            </a:rPr>
            <a:t>Work process  -&gt;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2095500</xdr:colOff>
      <xdr:row>18</xdr:row>
      <xdr:rowOff>76200</xdr:rowOff>
    </xdr:from>
    <xdr:to>
      <xdr:col>2</xdr:col>
      <xdr:colOff>2352675</xdr:colOff>
      <xdr:row>18</xdr:row>
      <xdr:rowOff>333375</xdr:rowOff>
    </xdr:to>
    <xdr:sp>
      <xdr:nvSpPr>
        <xdr:cNvPr id="1" name="Rectangle 2"/>
        <xdr:cNvSpPr>
          <a:spLocks/>
        </xdr:cNvSpPr>
      </xdr:nvSpPr>
      <xdr:spPr>
        <a:xfrm>
          <a:off x="2324100" y="4991100"/>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1" u="none" baseline="0">
              <a:solidFill>
                <a:srgbClr val="333399"/>
              </a:solidFill>
            </a:rPr>
            <a:t>1</a:t>
          </a:r>
        </a:p>
      </xdr:txBody>
    </xdr:sp>
    <xdr:clientData/>
  </xdr:twoCellAnchor>
  <xdr:twoCellAnchor>
    <xdr:from>
      <xdr:col>2</xdr:col>
      <xdr:colOff>2085975</xdr:colOff>
      <xdr:row>19</xdr:row>
      <xdr:rowOff>66675</xdr:rowOff>
    </xdr:from>
    <xdr:to>
      <xdr:col>2</xdr:col>
      <xdr:colOff>2343150</xdr:colOff>
      <xdr:row>19</xdr:row>
      <xdr:rowOff>323850</xdr:rowOff>
    </xdr:to>
    <xdr:sp>
      <xdr:nvSpPr>
        <xdr:cNvPr id="2" name="Rectangle 3"/>
        <xdr:cNvSpPr>
          <a:spLocks/>
        </xdr:cNvSpPr>
      </xdr:nvSpPr>
      <xdr:spPr>
        <a:xfrm>
          <a:off x="2314575" y="5372100"/>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1" u="none" baseline="0">
              <a:solidFill>
                <a:srgbClr val="333399"/>
              </a:solidFill>
            </a:rPr>
            <a:t>2</a:t>
          </a:r>
        </a:p>
      </xdr:txBody>
    </xdr:sp>
    <xdr:clientData/>
  </xdr:twoCellAnchor>
  <xdr:twoCellAnchor>
    <xdr:from>
      <xdr:col>2</xdr:col>
      <xdr:colOff>2085975</xdr:colOff>
      <xdr:row>20</xdr:row>
      <xdr:rowOff>200025</xdr:rowOff>
    </xdr:from>
    <xdr:to>
      <xdr:col>2</xdr:col>
      <xdr:colOff>2343150</xdr:colOff>
      <xdr:row>20</xdr:row>
      <xdr:rowOff>457200</xdr:rowOff>
    </xdr:to>
    <xdr:sp>
      <xdr:nvSpPr>
        <xdr:cNvPr id="3" name="Rectangle 4"/>
        <xdr:cNvSpPr>
          <a:spLocks/>
        </xdr:cNvSpPr>
      </xdr:nvSpPr>
      <xdr:spPr>
        <a:xfrm>
          <a:off x="2314575" y="5886450"/>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1" u="none" baseline="0">
              <a:solidFill>
                <a:srgbClr val="333399"/>
              </a:solidFill>
            </a:rPr>
            <a:t>3</a:t>
          </a:r>
        </a:p>
      </xdr:txBody>
    </xdr:sp>
    <xdr:clientData/>
  </xdr:twoCellAnchor>
  <xdr:twoCellAnchor>
    <xdr:from>
      <xdr:col>2</xdr:col>
      <xdr:colOff>2085975</xdr:colOff>
      <xdr:row>21</xdr:row>
      <xdr:rowOff>85725</xdr:rowOff>
    </xdr:from>
    <xdr:to>
      <xdr:col>2</xdr:col>
      <xdr:colOff>2343150</xdr:colOff>
      <xdr:row>21</xdr:row>
      <xdr:rowOff>342900</xdr:rowOff>
    </xdr:to>
    <xdr:sp>
      <xdr:nvSpPr>
        <xdr:cNvPr id="4" name="Rectangle 5"/>
        <xdr:cNvSpPr>
          <a:spLocks/>
        </xdr:cNvSpPr>
      </xdr:nvSpPr>
      <xdr:spPr>
        <a:xfrm>
          <a:off x="2314575" y="6486525"/>
          <a:ext cx="257175" cy="257175"/>
        </a:xfrm>
        <a:prstGeom prst="rect">
          <a:avLst/>
        </a:prstGeom>
        <a:solidFill>
          <a:srgbClr val="FFFFFF"/>
        </a:solidFill>
        <a:ln w="9525" cmpd="sng">
          <a:solidFill>
            <a:srgbClr val="39639D"/>
          </a:solidFill>
          <a:headEnd type="none"/>
          <a:tailEnd type="none"/>
        </a:ln>
      </xdr:spPr>
      <xdr:txBody>
        <a:bodyPr vertOverflow="clip" wrap="square" lIns="36576" tIns="32004" rIns="36576" bIns="32004" anchor="ctr"/>
        <a:p>
          <a:pPr algn="ctr">
            <a:defRPr/>
          </a:pPr>
          <a:r>
            <a:rPr lang="en-US" cap="none" sz="1600" b="0" i="1" u="none" baseline="0">
              <a:solidFill>
                <a:srgbClr val="333399"/>
              </a:solidFill>
            </a:rPr>
            <a:t>4</a:t>
          </a:r>
        </a:p>
      </xdr:txBody>
    </xdr:sp>
    <xdr:clientData/>
  </xdr:twoCellAnchor>
  <xdr:twoCellAnchor>
    <xdr:from>
      <xdr:col>1</xdr:col>
      <xdr:colOff>114300</xdr:colOff>
      <xdr:row>0</xdr:row>
      <xdr:rowOff>104775</xdr:rowOff>
    </xdr:from>
    <xdr:to>
      <xdr:col>2</xdr:col>
      <xdr:colOff>1600200</xdr:colOff>
      <xdr:row>0</xdr:row>
      <xdr:rowOff>657225</xdr:rowOff>
    </xdr:to>
    <xdr:sp macro="[0]!Ned5_Klicka">
      <xdr:nvSpPr>
        <xdr:cNvPr id="5" name="Ned 5"/>
        <xdr:cNvSpPr>
          <a:spLocks/>
        </xdr:cNvSpPr>
      </xdr:nvSpPr>
      <xdr:spPr>
        <a:xfrm rot="5400000">
          <a:off x="200025" y="104775"/>
          <a:ext cx="1628775" cy="552450"/>
        </a:xfrm>
        <a:prstGeom prst="downArrow">
          <a:avLst>
            <a:gd name="adj" fmla="val 32810"/>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 menu</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123825</xdr:rowOff>
    </xdr:from>
    <xdr:to>
      <xdr:col>4</xdr:col>
      <xdr:colOff>762000</xdr:colOff>
      <xdr:row>13</xdr:row>
      <xdr:rowOff>47625</xdr:rowOff>
    </xdr:to>
    <xdr:sp>
      <xdr:nvSpPr>
        <xdr:cNvPr id="1" name="AutoShape 35"/>
        <xdr:cNvSpPr>
          <a:spLocks/>
        </xdr:cNvSpPr>
      </xdr:nvSpPr>
      <xdr:spPr>
        <a:xfrm>
          <a:off x="1457325" y="1724025"/>
          <a:ext cx="265747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lost sales and lost gross profit </a:t>
          </a:r>
        </a:p>
      </xdr:txBody>
    </xdr:sp>
    <xdr:clientData/>
  </xdr:twoCellAnchor>
  <xdr:twoCellAnchor>
    <xdr:from>
      <xdr:col>3</xdr:col>
      <xdr:colOff>352425</xdr:colOff>
      <xdr:row>6</xdr:row>
      <xdr:rowOff>95250</xdr:rowOff>
    </xdr:from>
    <xdr:to>
      <xdr:col>4</xdr:col>
      <xdr:colOff>781050</xdr:colOff>
      <xdr:row>8</xdr:row>
      <xdr:rowOff>114300</xdr:rowOff>
    </xdr:to>
    <xdr:sp>
      <xdr:nvSpPr>
        <xdr:cNvPr id="2" name="AutoShape 35"/>
        <xdr:cNvSpPr>
          <a:spLocks/>
        </xdr:cNvSpPr>
      </xdr:nvSpPr>
      <xdr:spPr>
        <a:xfrm>
          <a:off x="1476375" y="1057275"/>
          <a:ext cx="2657475" cy="3333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1" u="none" baseline="0">
              <a:solidFill>
                <a:srgbClr val="FFFFFF"/>
              </a:solidFill>
            </a:rPr>
            <a:t>How big is the potential?</a:t>
          </a:r>
        </a:p>
      </xdr:txBody>
    </xdr:sp>
    <xdr:clientData/>
  </xdr:twoCellAnchor>
  <xdr:twoCellAnchor>
    <xdr:from>
      <xdr:col>2</xdr:col>
      <xdr:colOff>95250</xdr:colOff>
      <xdr:row>9</xdr:row>
      <xdr:rowOff>38100</xdr:rowOff>
    </xdr:from>
    <xdr:to>
      <xdr:col>3</xdr:col>
      <xdr:colOff>57150</xdr:colOff>
      <xdr:row>10</xdr:row>
      <xdr:rowOff>152400</xdr:rowOff>
    </xdr:to>
    <xdr:sp>
      <xdr:nvSpPr>
        <xdr:cNvPr id="3" name="Text Box 4"/>
        <xdr:cNvSpPr txBox="1">
          <a:spLocks noChangeArrowheads="1"/>
        </xdr:cNvSpPr>
      </xdr:nvSpPr>
      <xdr:spPr>
        <a:xfrm>
          <a:off x="809625" y="14763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1</a:t>
          </a:r>
        </a:p>
      </xdr:txBody>
    </xdr:sp>
    <xdr:clientData/>
  </xdr:twoCellAnchor>
  <xdr:twoCellAnchor>
    <xdr:from>
      <xdr:col>2</xdr:col>
      <xdr:colOff>85725</xdr:colOff>
      <xdr:row>24</xdr:row>
      <xdr:rowOff>28575</xdr:rowOff>
    </xdr:from>
    <xdr:to>
      <xdr:col>3</xdr:col>
      <xdr:colOff>47625</xdr:colOff>
      <xdr:row>25</xdr:row>
      <xdr:rowOff>142875</xdr:rowOff>
    </xdr:to>
    <xdr:sp>
      <xdr:nvSpPr>
        <xdr:cNvPr id="4" name="Text Box 5"/>
        <xdr:cNvSpPr txBox="1">
          <a:spLocks noChangeArrowheads="1"/>
        </xdr:cNvSpPr>
      </xdr:nvSpPr>
      <xdr:spPr>
        <a:xfrm>
          <a:off x="800100" y="389572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2</a:t>
          </a:r>
        </a:p>
      </xdr:txBody>
    </xdr:sp>
    <xdr:clientData/>
  </xdr:twoCellAnchor>
  <xdr:twoCellAnchor>
    <xdr:from>
      <xdr:col>2</xdr:col>
      <xdr:colOff>85725</xdr:colOff>
      <xdr:row>41</xdr:row>
      <xdr:rowOff>47625</xdr:rowOff>
    </xdr:from>
    <xdr:to>
      <xdr:col>3</xdr:col>
      <xdr:colOff>47625</xdr:colOff>
      <xdr:row>43</xdr:row>
      <xdr:rowOff>9525</xdr:rowOff>
    </xdr:to>
    <xdr:sp>
      <xdr:nvSpPr>
        <xdr:cNvPr id="5" name="Text Box 6"/>
        <xdr:cNvSpPr txBox="1">
          <a:spLocks noChangeArrowheads="1"/>
        </xdr:cNvSpPr>
      </xdr:nvSpPr>
      <xdr:spPr>
        <a:xfrm>
          <a:off x="800100" y="6667500"/>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3</a:t>
          </a:r>
        </a:p>
      </xdr:txBody>
    </xdr:sp>
    <xdr:clientData/>
  </xdr:twoCellAnchor>
  <xdr:twoCellAnchor>
    <xdr:from>
      <xdr:col>3</xdr:col>
      <xdr:colOff>266700</xdr:colOff>
      <xdr:row>25</xdr:row>
      <xdr:rowOff>133350</xdr:rowOff>
    </xdr:from>
    <xdr:to>
      <xdr:col>4</xdr:col>
      <xdr:colOff>695325</xdr:colOff>
      <xdr:row>28</xdr:row>
      <xdr:rowOff>57150</xdr:rowOff>
    </xdr:to>
    <xdr:sp>
      <xdr:nvSpPr>
        <xdr:cNvPr id="6" name="AutoShape 35"/>
        <xdr:cNvSpPr>
          <a:spLocks/>
        </xdr:cNvSpPr>
      </xdr:nvSpPr>
      <xdr:spPr>
        <a:xfrm>
          <a:off x="1390650" y="4162425"/>
          <a:ext cx="265747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labour costs relating to quality defects </a:t>
          </a:r>
        </a:p>
      </xdr:txBody>
    </xdr:sp>
    <xdr:clientData/>
  </xdr:twoCellAnchor>
  <xdr:twoCellAnchor>
    <xdr:from>
      <xdr:col>3</xdr:col>
      <xdr:colOff>285750</xdr:colOff>
      <xdr:row>42</xdr:row>
      <xdr:rowOff>133350</xdr:rowOff>
    </xdr:from>
    <xdr:to>
      <xdr:col>4</xdr:col>
      <xdr:colOff>714375</xdr:colOff>
      <xdr:row>45</xdr:row>
      <xdr:rowOff>66675</xdr:rowOff>
    </xdr:to>
    <xdr:sp>
      <xdr:nvSpPr>
        <xdr:cNvPr id="7" name="AutoShape 35"/>
        <xdr:cNvSpPr>
          <a:spLocks/>
        </xdr:cNvSpPr>
      </xdr:nvSpPr>
      <xdr:spPr>
        <a:xfrm>
          <a:off x="1409700" y="6915150"/>
          <a:ext cx="265747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Impact on result</a:t>
          </a:r>
        </a:p>
      </xdr:txBody>
    </xdr:sp>
    <xdr:clientData/>
  </xdr:twoCellAnchor>
  <xdr:twoCellAnchor>
    <xdr:from>
      <xdr:col>1</xdr:col>
      <xdr:colOff>47625</xdr:colOff>
      <xdr:row>0</xdr:row>
      <xdr:rowOff>104775</xdr:rowOff>
    </xdr:from>
    <xdr:to>
      <xdr:col>3</xdr:col>
      <xdr:colOff>857250</xdr:colOff>
      <xdr:row>3</xdr:row>
      <xdr:rowOff>123825</xdr:rowOff>
    </xdr:to>
    <xdr:sp macro="[0]!Ned28_Klicka">
      <xdr:nvSpPr>
        <xdr:cNvPr id="8" name="Ned 28"/>
        <xdr:cNvSpPr>
          <a:spLocks/>
        </xdr:cNvSpPr>
      </xdr:nvSpPr>
      <xdr:spPr>
        <a:xfrm rot="5400000">
          <a:off x="447675" y="104775"/>
          <a:ext cx="1533525" cy="504825"/>
        </a:xfrm>
        <a:prstGeom prst="downArrow">
          <a:avLst>
            <a:gd name="adj" fmla="val 32898"/>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 menu</a:t>
          </a:r>
        </a:p>
      </xdr:txBody>
    </xdr:sp>
    <xdr:clientData/>
  </xdr:twoCellAnchor>
  <xdr:twoCellAnchor>
    <xdr:from>
      <xdr:col>4</xdr:col>
      <xdr:colOff>571500</xdr:colOff>
      <xdr:row>1</xdr:row>
      <xdr:rowOff>47625</xdr:rowOff>
    </xdr:from>
    <xdr:to>
      <xdr:col>7</xdr:col>
      <xdr:colOff>9525</xdr:colOff>
      <xdr:row>3</xdr:row>
      <xdr:rowOff>9525</xdr:rowOff>
    </xdr:to>
    <xdr:sp macro="[0]!Rektangelmedrundadehörn29_Klicka">
      <xdr:nvSpPr>
        <xdr:cNvPr id="9" name="Rektangel med rundade hörn 9"/>
        <xdr:cNvSpPr>
          <a:spLocks/>
        </xdr:cNvSpPr>
      </xdr:nvSpPr>
      <xdr:spPr>
        <a:xfrm>
          <a:off x="3924300" y="209550"/>
          <a:ext cx="1047750" cy="28575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User guide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123825</xdr:rowOff>
    </xdr:from>
    <xdr:to>
      <xdr:col>4</xdr:col>
      <xdr:colOff>762000</xdr:colOff>
      <xdr:row>13</xdr:row>
      <xdr:rowOff>47625</xdr:rowOff>
    </xdr:to>
    <xdr:sp>
      <xdr:nvSpPr>
        <xdr:cNvPr id="1" name="AutoShape 35"/>
        <xdr:cNvSpPr>
          <a:spLocks/>
        </xdr:cNvSpPr>
      </xdr:nvSpPr>
      <xdr:spPr>
        <a:xfrm>
          <a:off x="1457325" y="17240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lost sales and lost gross profit </a:t>
          </a:r>
        </a:p>
      </xdr:txBody>
    </xdr:sp>
    <xdr:clientData/>
  </xdr:twoCellAnchor>
  <xdr:twoCellAnchor>
    <xdr:from>
      <xdr:col>3</xdr:col>
      <xdr:colOff>352425</xdr:colOff>
      <xdr:row>6</xdr:row>
      <xdr:rowOff>95250</xdr:rowOff>
    </xdr:from>
    <xdr:to>
      <xdr:col>4</xdr:col>
      <xdr:colOff>781050</xdr:colOff>
      <xdr:row>8</xdr:row>
      <xdr:rowOff>114300</xdr:rowOff>
    </xdr:to>
    <xdr:sp>
      <xdr:nvSpPr>
        <xdr:cNvPr id="2" name="AutoShape 35"/>
        <xdr:cNvSpPr>
          <a:spLocks/>
        </xdr:cNvSpPr>
      </xdr:nvSpPr>
      <xdr:spPr>
        <a:xfrm>
          <a:off x="1476375" y="1057275"/>
          <a:ext cx="2752725" cy="3333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1" u="none" baseline="0">
              <a:solidFill>
                <a:srgbClr val="FFFFFF"/>
              </a:solidFill>
            </a:rPr>
            <a:t>Before actions</a:t>
          </a:r>
        </a:p>
      </xdr:txBody>
    </xdr:sp>
    <xdr:clientData/>
  </xdr:twoCellAnchor>
  <xdr:twoCellAnchor>
    <xdr:from>
      <xdr:col>2</xdr:col>
      <xdr:colOff>95250</xdr:colOff>
      <xdr:row>9</xdr:row>
      <xdr:rowOff>38100</xdr:rowOff>
    </xdr:from>
    <xdr:to>
      <xdr:col>3</xdr:col>
      <xdr:colOff>57150</xdr:colOff>
      <xdr:row>10</xdr:row>
      <xdr:rowOff>152400</xdr:rowOff>
    </xdr:to>
    <xdr:sp>
      <xdr:nvSpPr>
        <xdr:cNvPr id="3" name="Text Box 4"/>
        <xdr:cNvSpPr txBox="1">
          <a:spLocks noChangeArrowheads="1"/>
        </xdr:cNvSpPr>
      </xdr:nvSpPr>
      <xdr:spPr>
        <a:xfrm>
          <a:off x="809625" y="14763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1</a:t>
          </a:r>
        </a:p>
      </xdr:txBody>
    </xdr:sp>
    <xdr:clientData/>
  </xdr:twoCellAnchor>
  <xdr:twoCellAnchor>
    <xdr:from>
      <xdr:col>2</xdr:col>
      <xdr:colOff>85725</xdr:colOff>
      <xdr:row>24</xdr:row>
      <xdr:rowOff>28575</xdr:rowOff>
    </xdr:from>
    <xdr:to>
      <xdr:col>3</xdr:col>
      <xdr:colOff>47625</xdr:colOff>
      <xdr:row>25</xdr:row>
      <xdr:rowOff>142875</xdr:rowOff>
    </xdr:to>
    <xdr:sp>
      <xdr:nvSpPr>
        <xdr:cNvPr id="4" name="Text Box 5"/>
        <xdr:cNvSpPr txBox="1">
          <a:spLocks noChangeArrowheads="1"/>
        </xdr:cNvSpPr>
      </xdr:nvSpPr>
      <xdr:spPr>
        <a:xfrm>
          <a:off x="800100" y="389572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2</a:t>
          </a:r>
        </a:p>
      </xdr:txBody>
    </xdr:sp>
    <xdr:clientData/>
  </xdr:twoCellAnchor>
  <xdr:twoCellAnchor>
    <xdr:from>
      <xdr:col>2</xdr:col>
      <xdr:colOff>85725</xdr:colOff>
      <xdr:row>41</xdr:row>
      <xdr:rowOff>47625</xdr:rowOff>
    </xdr:from>
    <xdr:to>
      <xdr:col>3</xdr:col>
      <xdr:colOff>47625</xdr:colOff>
      <xdr:row>43</xdr:row>
      <xdr:rowOff>9525</xdr:rowOff>
    </xdr:to>
    <xdr:sp>
      <xdr:nvSpPr>
        <xdr:cNvPr id="5" name="Text Box 6"/>
        <xdr:cNvSpPr txBox="1">
          <a:spLocks noChangeArrowheads="1"/>
        </xdr:cNvSpPr>
      </xdr:nvSpPr>
      <xdr:spPr>
        <a:xfrm>
          <a:off x="800100" y="6667500"/>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3</a:t>
          </a:r>
        </a:p>
      </xdr:txBody>
    </xdr:sp>
    <xdr:clientData/>
  </xdr:twoCellAnchor>
  <xdr:twoCellAnchor>
    <xdr:from>
      <xdr:col>3</xdr:col>
      <xdr:colOff>266700</xdr:colOff>
      <xdr:row>25</xdr:row>
      <xdr:rowOff>133350</xdr:rowOff>
    </xdr:from>
    <xdr:to>
      <xdr:col>4</xdr:col>
      <xdr:colOff>695325</xdr:colOff>
      <xdr:row>28</xdr:row>
      <xdr:rowOff>57150</xdr:rowOff>
    </xdr:to>
    <xdr:sp>
      <xdr:nvSpPr>
        <xdr:cNvPr id="6" name="AutoShape 35"/>
        <xdr:cNvSpPr>
          <a:spLocks/>
        </xdr:cNvSpPr>
      </xdr:nvSpPr>
      <xdr:spPr>
        <a:xfrm>
          <a:off x="1390650" y="41624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labour costs relating to quality defects </a:t>
          </a:r>
        </a:p>
      </xdr:txBody>
    </xdr:sp>
    <xdr:clientData/>
  </xdr:twoCellAnchor>
  <xdr:twoCellAnchor>
    <xdr:from>
      <xdr:col>3</xdr:col>
      <xdr:colOff>285750</xdr:colOff>
      <xdr:row>42</xdr:row>
      <xdr:rowOff>133350</xdr:rowOff>
    </xdr:from>
    <xdr:to>
      <xdr:col>4</xdr:col>
      <xdr:colOff>714375</xdr:colOff>
      <xdr:row>45</xdr:row>
      <xdr:rowOff>66675</xdr:rowOff>
    </xdr:to>
    <xdr:sp>
      <xdr:nvSpPr>
        <xdr:cNvPr id="7" name="AutoShape 35"/>
        <xdr:cNvSpPr>
          <a:spLocks/>
        </xdr:cNvSpPr>
      </xdr:nvSpPr>
      <xdr:spPr>
        <a:xfrm>
          <a:off x="1409700" y="6915150"/>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Impact on result</a:t>
          </a:r>
        </a:p>
      </xdr:txBody>
    </xdr:sp>
    <xdr:clientData/>
  </xdr:twoCellAnchor>
  <xdr:twoCellAnchor>
    <xdr:from>
      <xdr:col>10</xdr:col>
      <xdr:colOff>333375</xdr:colOff>
      <xdr:row>10</xdr:row>
      <xdr:rowOff>123825</xdr:rowOff>
    </xdr:from>
    <xdr:to>
      <xdr:col>11</xdr:col>
      <xdr:colOff>762000</xdr:colOff>
      <xdr:row>13</xdr:row>
      <xdr:rowOff>47625</xdr:rowOff>
    </xdr:to>
    <xdr:sp>
      <xdr:nvSpPr>
        <xdr:cNvPr id="8" name="AutoShape 35"/>
        <xdr:cNvSpPr>
          <a:spLocks/>
        </xdr:cNvSpPr>
      </xdr:nvSpPr>
      <xdr:spPr>
        <a:xfrm>
          <a:off x="6515100" y="17240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lost sales and lost gross profit </a:t>
          </a:r>
        </a:p>
      </xdr:txBody>
    </xdr:sp>
    <xdr:clientData/>
  </xdr:twoCellAnchor>
  <xdr:twoCellAnchor>
    <xdr:from>
      <xdr:col>10</xdr:col>
      <xdr:colOff>352425</xdr:colOff>
      <xdr:row>6</xdr:row>
      <xdr:rowOff>95250</xdr:rowOff>
    </xdr:from>
    <xdr:to>
      <xdr:col>11</xdr:col>
      <xdr:colOff>781050</xdr:colOff>
      <xdr:row>8</xdr:row>
      <xdr:rowOff>114300</xdr:rowOff>
    </xdr:to>
    <xdr:sp>
      <xdr:nvSpPr>
        <xdr:cNvPr id="9" name="AutoShape 35"/>
        <xdr:cNvSpPr>
          <a:spLocks/>
        </xdr:cNvSpPr>
      </xdr:nvSpPr>
      <xdr:spPr>
        <a:xfrm>
          <a:off x="6534150" y="1057275"/>
          <a:ext cx="2752725" cy="3333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1" u="none" baseline="0">
              <a:solidFill>
                <a:srgbClr val="FFFFFF"/>
              </a:solidFill>
            </a:rPr>
            <a:t>After actions</a:t>
          </a:r>
        </a:p>
      </xdr:txBody>
    </xdr:sp>
    <xdr:clientData/>
  </xdr:twoCellAnchor>
  <xdr:twoCellAnchor>
    <xdr:from>
      <xdr:col>9</xdr:col>
      <xdr:colOff>95250</xdr:colOff>
      <xdr:row>9</xdr:row>
      <xdr:rowOff>38100</xdr:rowOff>
    </xdr:from>
    <xdr:to>
      <xdr:col>10</xdr:col>
      <xdr:colOff>57150</xdr:colOff>
      <xdr:row>10</xdr:row>
      <xdr:rowOff>152400</xdr:rowOff>
    </xdr:to>
    <xdr:sp>
      <xdr:nvSpPr>
        <xdr:cNvPr id="10" name="Text Box 11"/>
        <xdr:cNvSpPr txBox="1">
          <a:spLocks noChangeArrowheads="1"/>
        </xdr:cNvSpPr>
      </xdr:nvSpPr>
      <xdr:spPr>
        <a:xfrm>
          <a:off x="5867400" y="14763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1</a:t>
          </a:r>
        </a:p>
      </xdr:txBody>
    </xdr:sp>
    <xdr:clientData/>
  </xdr:twoCellAnchor>
  <xdr:twoCellAnchor>
    <xdr:from>
      <xdr:col>9</xdr:col>
      <xdr:colOff>85725</xdr:colOff>
      <xdr:row>24</xdr:row>
      <xdr:rowOff>28575</xdr:rowOff>
    </xdr:from>
    <xdr:to>
      <xdr:col>10</xdr:col>
      <xdr:colOff>47625</xdr:colOff>
      <xdr:row>25</xdr:row>
      <xdr:rowOff>142875</xdr:rowOff>
    </xdr:to>
    <xdr:sp>
      <xdr:nvSpPr>
        <xdr:cNvPr id="11" name="Text Box 12"/>
        <xdr:cNvSpPr txBox="1">
          <a:spLocks noChangeArrowheads="1"/>
        </xdr:cNvSpPr>
      </xdr:nvSpPr>
      <xdr:spPr>
        <a:xfrm>
          <a:off x="5857875" y="389572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2</a:t>
          </a:r>
        </a:p>
      </xdr:txBody>
    </xdr:sp>
    <xdr:clientData/>
  </xdr:twoCellAnchor>
  <xdr:twoCellAnchor>
    <xdr:from>
      <xdr:col>9</xdr:col>
      <xdr:colOff>85725</xdr:colOff>
      <xdr:row>41</xdr:row>
      <xdr:rowOff>47625</xdr:rowOff>
    </xdr:from>
    <xdr:to>
      <xdr:col>10</xdr:col>
      <xdr:colOff>47625</xdr:colOff>
      <xdr:row>43</xdr:row>
      <xdr:rowOff>9525</xdr:rowOff>
    </xdr:to>
    <xdr:sp>
      <xdr:nvSpPr>
        <xdr:cNvPr id="12" name="Text Box 13"/>
        <xdr:cNvSpPr txBox="1">
          <a:spLocks noChangeArrowheads="1"/>
        </xdr:cNvSpPr>
      </xdr:nvSpPr>
      <xdr:spPr>
        <a:xfrm>
          <a:off x="5857875" y="6667500"/>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3</a:t>
          </a:r>
        </a:p>
      </xdr:txBody>
    </xdr:sp>
    <xdr:clientData/>
  </xdr:twoCellAnchor>
  <xdr:twoCellAnchor>
    <xdr:from>
      <xdr:col>10</xdr:col>
      <xdr:colOff>266700</xdr:colOff>
      <xdr:row>25</xdr:row>
      <xdr:rowOff>133350</xdr:rowOff>
    </xdr:from>
    <xdr:to>
      <xdr:col>11</xdr:col>
      <xdr:colOff>695325</xdr:colOff>
      <xdr:row>28</xdr:row>
      <xdr:rowOff>57150</xdr:rowOff>
    </xdr:to>
    <xdr:sp>
      <xdr:nvSpPr>
        <xdr:cNvPr id="13" name="AutoShape 35"/>
        <xdr:cNvSpPr>
          <a:spLocks/>
        </xdr:cNvSpPr>
      </xdr:nvSpPr>
      <xdr:spPr>
        <a:xfrm>
          <a:off x="6448425" y="4162425"/>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Calculate labour costs relating to quality defects </a:t>
          </a:r>
        </a:p>
      </xdr:txBody>
    </xdr:sp>
    <xdr:clientData/>
  </xdr:twoCellAnchor>
  <xdr:twoCellAnchor>
    <xdr:from>
      <xdr:col>10</xdr:col>
      <xdr:colOff>285750</xdr:colOff>
      <xdr:row>42</xdr:row>
      <xdr:rowOff>133350</xdr:rowOff>
    </xdr:from>
    <xdr:to>
      <xdr:col>11</xdr:col>
      <xdr:colOff>714375</xdr:colOff>
      <xdr:row>45</xdr:row>
      <xdr:rowOff>66675</xdr:rowOff>
    </xdr:to>
    <xdr:sp>
      <xdr:nvSpPr>
        <xdr:cNvPr id="14" name="AutoShape 35"/>
        <xdr:cNvSpPr>
          <a:spLocks/>
        </xdr:cNvSpPr>
      </xdr:nvSpPr>
      <xdr:spPr>
        <a:xfrm>
          <a:off x="6467475" y="6915150"/>
          <a:ext cx="2752725" cy="409575"/>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100" b="1" i="1" u="none" baseline="0">
              <a:solidFill>
                <a:srgbClr val="FFFFFF"/>
              </a:solidFill>
            </a:rPr>
            <a:t>Impact on result</a:t>
          </a:r>
        </a:p>
      </xdr:txBody>
    </xdr:sp>
    <xdr:clientData/>
  </xdr:twoCellAnchor>
  <xdr:twoCellAnchor>
    <xdr:from>
      <xdr:col>3</xdr:col>
      <xdr:colOff>352425</xdr:colOff>
      <xdr:row>55</xdr:row>
      <xdr:rowOff>95250</xdr:rowOff>
    </xdr:from>
    <xdr:to>
      <xdr:col>12</xdr:col>
      <xdr:colOff>85725</xdr:colOff>
      <xdr:row>57</xdr:row>
      <xdr:rowOff>114300</xdr:rowOff>
    </xdr:to>
    <xdr:sp>
      <xdr:nvSpPr>
        <xdr:cNvPr id="15" name="AutoShape 35"/>
        <xdr:cNvSpPr>
          <a:spLocks/>
        </xdr:cNvSpPr>
      </xdr:nvSpPr>
      <xdr:spPr>
        <a:xfrm>
          <a:off x="1476375" y="8972550"/>
          <a:ext cx="8001000" cy="342900"/>
        </a:xfrm>
        <a:prstGeom prst="roundRect">
          <a:avLst/>
        </a:prstGeom>
        <a:solidFill>
          <a:srgbClr val="39639D"/>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1" u="none" baseline="0">
              <a:solidFill>
                <a:srgbClr val="FFFFFF"/>
              </a:solidFill>
            </a:rPr>
            <a:t>Estimated impact on result when out-of-stock is reduced </a:t>
          </a:r>
        </a:p>
      </xdr:txBody>
    </xdr:sp>
    <xdr:clientData/>
  </xdr:twoCellAnchor>
  <xdr:twoCellAnchor>
    <xdr:from>
      <xdr:col>2</xdr:col>
      <xdr:colOff>95250</xdr:colOff>
      <xdr:row>58</xdr:row>
      <xdr:rowOff>38100</xdr:rowOff>
    </xdr:from>
    <xdr:to>
      <xdr:col>3</xdr:col>
      <xdr:colOff>57150</xdr:colOff>
      <xdr:row>59</xdr:row>
      <xdr:rowOff>152400</xdr:rowOff>
    </xdr:to>
    <xdr:sp>
      <xdr:nvSpPr>
        <xdr:cNvPr id="16" name="Text Box 18"/>
        <xdr:cNvSpPr txBox="1">
          <a:spLocks noChangeArrowheads="1"/>
        </xdr:cNvSpPr>
      </xdr:nvSpPr>
      <xdr:spPr>
        <a:xfrm>
          <a:off x="809625" y="9401175"/>
          <a:ext cx="371475" cy="276225"/>
        </a:xfrm>
        <a:prstGeom prst="rect">
          <a:avLst/>
        </a:prstGeom>
        <a:solidFill>
          <a:srgbClr val="FFFFFF"/>
        </a:solidFill>
        <a:ln w="9525" cmpd="sng">
          <a:solidFill>
            <a:srgbClr val="3366FF"/>
          </a:solidFill>
          <a:headEnd type="none"/>
          <a:tailEnd type="none"/>
        </a:ln>
      </xdr:spPr>
      <xdr:txBody>
        <a:bodyPr vertOverflow="clip" wrap="square" lIns="36576" tIns="27432" rIns="36576" bIns="27432" anchor="ctr"/>
        <a:p>
          <a:pPr algn="ctr">
            <a:defRPr/>
          </a:pPr>
          <a:r>
            <a:rPr lang="en-US" cap="none" sz="1400" b="1" i="1" u="none" baseline="0">
              <a:solidFill>
                <a:srgbClr val="3366FF"/>
              </a:solidFill>
            </a:rPr>
            <a:t>1</a:t>
          </a:r>
        </a:p>
      </xdr:txBody>
    </xdr:sp>
    <xdr:clientData/>
  </xdr:twoCellAnchor>
  <xdr:twoCellAnchor>
    <xdr:from>
      <xdr:col>1</xdr:col>
      <xdr:colOff>95250</xdr:colOff>
      <xdr:row>5</xdr:row>
      <xdr:rowOff>85725</xdr:rowOff>
    </xdr:from>
    <xdr:to>
      <xdr:col>2</xdr:col>
      <xdr:colOff>276225</xdr:colOff>
      <xdr:row>8</xdr:row>
      <xdr:rowOff>9525</xdr:rowOff>
    </xdr:to>
    <xdr:sp>
      <xdr:nvSpPr>
        <xdr:cNvPr id="17" name="Text Box 19"/>
        <xdr:cNvSpPr txBox="1">
          <a:spLocks noChangeArrowheads="1"/>
        </xdr:cNvSpPr>
      </xdr:nvSpPr>
      <xdr:spPr>
        <a:xfrm>
          <a:off x="495300" y="895350"/>
          <a:ext cx="495300" cy="390525"/>
        </a:xfrm>
        <a:prstGeom prst="rect">
          <a:avLst/>
        </a:prstGeom>
        <a:solidFill>
          <a:srgbClr val="FFFFFF"/>
        </a:solidFill>
        <a:ln w="9525" cmpd="sng">
          <a:solidFill>
            <a:srgbClr val="3366FF"/>
          </a:solidFill>
          <a:headEnd type="none"/>
          <a:tailEnd type="none"/>
        </a:ln>
      </xdr:spPr>
      <xdr:txBody>
        <a:bodyPr vertOverflow="clip" wrap="square" lIns="45720" tIns="41148" rIns="45720" bIns="41148" anchor="ctr"/>
        <a:p>
          <a:pPr algn="ctr">
            <a:defRPr/>
          </a:pPr>
          <a:r>
            <a:rPr lang="en-US" cap="none" sz="2200" b="1" i="1" u="none" baseline="0">
              <a:solidFill>
                <a:srgbClr val="3366FF"/>
              </a:solidFill>
            </a:rPr>
            <a:t>A</a:t>
          </a:r>
        </a:p>
      </xdr:txBody>
    </xdr:sp>
    <xdr:clientData/>
  </xdr:twoCellAnchor>
  <xdr:twoCellAnchor>
    <xdr:from>
      <xdr:col>8</xdr:col>
      <xdr:colOff>104775</xdr:colOff>
      <xdr:row>5</xdr:row>
      <xdr:rowOff>85725</xdr:rowOff>
    </xdr:from>
    <xdr:to>
      <xdr:col>9</xdr:col>
      <xdr:colOff>285750</xdr:colOff>
      <xdr:row>8</xdr:row>
      <xdr:rowOff>9525</xdr:rowOff>
    </xdr:to>
    <xdr:sp>
      <xdr:nvSpPr>
        <xdr:cNvPr id="18" name="Text Box 20"/>
        <xdr:cNvSpPr txBox="1">
          <a:spLocks noChangeArrowheads="1"/>
        </xdr:cNvSpPr>
      </xdr:nvSpPr>
      <xdr:spPr>
        <a:xfrm>
          <a:off x="5562600" y="895350"/>
          <a:ext cx="495300" cy="390525"/>
        </a:xfrm>
        <a:prstGeom prst="rect">
          <a:avLst/>
        </a:prstGeom>
        <a:solidFill>
          <a:srgbClr val="FFFFFF"/>
        </a:solidFill>
        <a:ln w="9525" cmpd="sng">
          <a:solidFill>
            <a:srgbClr val="3366FF"/>
          </a:solidFill>
          <a:headEnd type="none"/>
          <a:tailEnd type="none"/>
        </a:ln>
      </xdr:spPr>
      <xdr:txBody>
        <a:bodyPr vertOverflow="clip" wrap="square" lIns="45720" tIns="41148" rIns="45720" bIns="41148" anchor="ctr"/>
        <a:p>
          <a:pPr algn="ctr">
            <a:defRPr/>
          </a:pPr>
          <a:r>
            <a:rPr lang="en-US" cap="none" sz="2200" b="1" i="1" u="none" baseline="0">
              <a:solidFill>
                <a:srgbClr val="3366FF"/>
              </a:solidFill>
            </a:rPr>
            <a:t>B</a:t>
          </a:r>
        </a:p>
      </xdr:txBody>
    </xdr:sp>
    <xdr:clientData/>
  </xdr:twoCellAnchor>
  <xdr:twoCellAnchor>
    <xdr:from>
      <xdr:col>1</xdr:col>
      <xdr:colOff>85725</xdr:colOff>
      <xdr:row>54</xdr:row>
      <xdr:rowOff>95250</xdr:rowOff>
    </xdr:from>
    <xdr:to>
      <xdr:col>2</xdr:col>
      <xdr:colOff>266700</xdr:colOff>
      <xdr:row>57</xdr:row>
      <xdr:rowOff>9525</xdr:rowOff>
    </xdr:to>
    <xdr:sp>
      <xdr:nvSpPr>
        <xdr:cNvPr id="19" name="Text Box 21"/>
        <xdr:cNvSpPr txBox="1">
          <a:spLocks noChangeArrowheads="1"/>
        </xdr:cNvSpPr>
      </xdr:nvSpPr>
      <xdr:spPr>
        <a:xfrm>
          <a:off x="485775" y="8810625"/>
          <a:ext cx="495300" cy="400050"/>
        </a:xfrm>
        <a:prstGeom prst="rect">
          <a:avLst/>
        </a:prstGeom>
        <a:solidFill>
          <a:srgbClr val="FFFFFF"/>
        </a:solidFill>
        <a:ln w="9525" cmpd="sng">
          <a:solidFill>
            <a:srgbClr val="3366FF"/>
          </a:solidFill>
          <a:headEnd type="none"/>
          <a:tailEnd type="none"/>
        </a:ln>
      </xdr:spPr>
      <xdr:txBody>
        <a:bodyPr vertOverflow="clip" wrap="square" lIns="45720" tIns="41148" rIns="45720" bIns="41148" anchor="ctr"/>
        <a:p>
          <a:pPr algn="ctr">
            <a:defRPr/>
          </a:pPr>
          <a:r>
            <a:rPr lang="en-US" cap="none" sz="2200" b="1" i="1" u="none" baseline="0">
              <a:solidFill>
                <a:srgbClr val="3366FF"/>
              </a:solidFill>
            </a:rPr>
            <a:t>C</a:t>
          </a:r>
        </a:p>
      </xdr:txBody>
    </xdr:sp>
    <xdr:clientData/>
  </xdr:twoCellAnchor>
  <xdr:twoCellAnchor>
    <xdr:from>
      <xdr:col>5</xdr:col>
      <xdr:colOff>228600</xdr:colOff>
      <xdr:row>59</xdr:row>
      <xdr:rowOff>123825</xdr:rowOff>
    </xdr:from>
    <xdr:to>
      <xdr:col>12</xdr:col>
      <xdr:colOff>190500</xdr:colOff>
      <xdr:row>74</xdr:row>
      <xdr:rowOff>28575</xdr:rowOff>
    </xdr:to>
    <xdr:graphicFrame>
      <xdr:nvGraphicFramePr>
        <xdr:cNvPr id="20" name="Chart 22"/>
        <xdr:cNvGraphicFramePr/>
      </xdr:nvGraphicFramePr>
      <xdr:xfrm>
        <a:off x="4562475" y="9648825"/>
        <a:ext cx="5019675" cy="2333625"/>
      </xdr:xfrm>
      <a:graphic>
        <a:graphicData uri="http://schemas.openxmlformats.org/drawingml/2006/chart">
          <c:chart xmlns:c="http://schemas.openxmlformats.org/drawingml/2006/chart" r:id="rId1"/>
        </a:graphicData>
      </a:graphic>
    </xdr:graphicFrame>
    <xdr:clientData/>
  </xdr:twoCellAnchor>
  <xdr:twoCellAnchor>
    <xdr:from>
      <xdr:col>3</xdr:col>
      <xdr:colOff>466725</xdr:colOff>
      <xdr:row>0</xdr:row>
      <xdr:rowOff>104775</xdr:rowOff>
    </xdr:from>
    <xdr:to>
      <xdr:col>4</xdr:col>
      <xdr:colOff>114300</xdr:colOff>
      <xdr:row>3</xdr:row>
      <xdr:rowOff>123825</xdr:rowOff>
    </xdr:to>
    <xdr:sp macro="[0]!Ned28_Klicka">
      <xdr:nvSpPr>
        <xdr:cNvPr id="21" name="Ned 28"/>
        <xdr:cNvSpPr>
          <a:spLocks/>
        </xdr:cNvSpPr>
      </xdr:nvSpPr>
      <xdr:spPr>
        <a:xfrm rot="5400000">
          <a:off x="1590675" y="104775"/>
          <a:ext cx="1971675" cy="504825"/>
        </a:xfrm>
        <a:prstGeom prst="downArrow">
          <a:avLst>
            <a:gd name="adj" fmla="val 33884"/>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 menu</a:t>
          </a:r>
        </a:p>
      </xdr:txBody>
    </xdr:sp>
    <xdr:clientData/>
  </xdr:twoCellAnchor>
  <xdr:twoCellAnchor>
    <xdr:from>
      <xdr:col>10</xdr:col>
      <xdr:colOff>838200</xdr:colOff>
      <xdr:row>1</xdr:row>
      <xdr:rowOff>38100</xdr:rowOff>
    </xdr:from>
    <xdr:to>
      <xdr:col>10</xdr:col>
      <xdr:colOff>1838325</xdr:colOff>
      <xdr:row>3</xdr:row>
      <xdr:rowOff>0</xdr:rowOff>
    </xdr:to>
    <xdr:sp macro="[0]!Rektangelmedrundadehörn29_Klicka">
      <xdr:nvSpPr>
        <xdr:cNvPr id="22" name="Rektangel med rundade hörn 29"/>
        <xdr:cNvSpPr>
          <a:spLocks/>
        </xdr:cNvSpPr>
      </xdr:nvSpPr>
      <xdr:spPr>
        <a:xfrm>
          <a:off x="7019925" y="200025"/>
          <a:ext cx="1000125" cy="28575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User</a:t>
          </a:r>
          <a:r>
            <a:rPr lang="en-US" cap="none" sz="1400" b="1" i="0" u="none" baseline="0">
              <a:solidFill>
                <a:srgbClr val="FFFFFF"/>
              </a:solidFill>
            </a:rPr>
            <a:t> guide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4</xdr:row>
      <xdr:rowOff>9525</xdr:rowOff>
    </xdr:from>
    <xdr:to>
      <xdr:col>16</xdr:col>
      <xdr:colOff>247650</xdr:colOff>
      <xdr:row>66</xdr:row>
      <xdr:rowOff>152400</xdr:rowOff>
    </xdr:to>
    <xdr:sp>
      <xdr:nvSpPr>
        <xdr:cNvPr id="1" name="Text Box 1"/>
        <xdr:cNvSpPr txBox="1">
          <a:spLocks noChangeArrowheads="1"/>
        </xdr:cNvSpPr>
      </xdr:nvSpPr>
      <xdr:spPr>
        <a:xfrm>
          <a:off x="238125" y="657225"/>
          <a:ext cx="9391650" cy="10182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1" i="1" u="sng" baseline="0">
              <a:solidFill>
                <a:srgbClr val="000000"/>
              </a:solidFill>
              <a:latin typeface="Calibri"/>
              <a:ea typeface="Calibri"/>
              <a:cs typeface="Calibri"/>
            </a:rPr>
            <a:t>General</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You use this simulation tool to calculate the impact of out-of-stock on the result and to show the potential from improving the out-of-stock situation. The tool consists of three stages: (A) </a:t>
          </a:r>
          <a:r>
            <a:rPr lang="en-US" cap="none" sz="1100" b="1" i="1" u="none" baseline="0">
              <a:solidFill>
                <a:srgbClr val="000000"/>
              </a:solidFill>
              <a:latin typeface="Calibri"/>
              <a:ea typeface="Calibri"/>
              <a:cs typeface="Calibri"/>
            </a:rPr>
            <a:t>before actions, </a:t>
          </a:r>
          <a:r>
            <a:rPr lang="en-US" cap="none" sz="1100" b="0" i="1" u="none" baseline="0">
              <a:solidFill>
                <a:srgbClr val="000000"/>
              </a:solidFill>
              <a:latin typeface="Calibri"/>
              <a:ea typeface="Calibri"/>
              <a:cs typeface="Calibri"/>
            </a:rPr>
            <a:t>which calculates the impact on the result of the store's current out-of-stock level; (B) </a:t>
          </a:r>
          <a:r>
            <a:rPr lang="en-US" cap="none" sz="1100" b="1" i="1" u="none" baseline="0">
              <a:solidFill>
                <a:srgbClr val="000000"/>
              </a:solidFill>
              <a:latin typeface="Calibri"/>
              <a:ea typeface="Calibri"/>
              <a:cs typeface="Calibri"/>
            </a:rPr>
            <a:t>after actions, </a:t>
          </a:r>
          <a:r>
            <a:rPr lang="en-US" cap="none" sz="1100" b="0" i="1" u="none" baseline="0">
              <a:solidFill>
                <a:srgbClr val="000000"/>
              </a:solidFill>
              <a:latin typeface="Calibri"/>
              <a:ea typeface="Calibri"/>
              <a:cs typeface="Calibri"/>
            </a:rPr>
            <a:t>which calculates the impact on the result of an assumed or actual reduced out-of-stock level; and (C) the impact on the result, i.e. the difference between (A) and (B). 
</a:t>
          </a:r>
          <a:r>
            <a:rPr lang="en-US" cap="none" sz="1100" b="0" i="1" u="none" baseline="0">
              <a:solidFill>
                <a:srgbClr val="000000"/>
              </a:solidFill>
              <a:latin typeface="Calibri"/>
              <a:ea typeface="Calibri"/>
              <a:cs typeface="Calibri"/>
            </a:rPr>
            <a:t>The simulation can be run at the level of the store, the department or the category.
</a:t>
          </a:r>
          <a:r>
            <a:rPr lang="en-US" cap="none" sz="1100" b="0" i="1" u="none" baseline="0">
              <a:solidFill>
                <a:srgbClr val="000000"/>
              </a:solidFill>
              <a:latin typeface="Calibri"/>
              <a:ea typeface="Calibri"/>
              <a:cs typeface="Calibri"/>
            </a:rPr>
            <a:t>Below there are explanations of how the tool should be used and definitions of various terms. 
</a:t>
          </a:r>
          <a:r>
            <a:rPr lang="en-US" cap="none" sz="10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How do I begin? 
</a:t>
          </a:r>
          <a:r>
            <a:rPr lang="en-US" cap="none" sz="1100" b="1" i="1" u="none" baseline="0">
              <a:solidFill>
                <a:srgbClr val="000000"/>
              </a:solidFill>
              <a:latin typeface="Calibri"/>
              <a:ea typeface="Calibri"/>
              <a:cs typeface="Calibri"/>
            </a:rPr>
            <a:t>T</a:t>
          </a:r>
          <a:r>
            <a:rPr lang="en-US" cap="none" sz="1100" b="0" i="1" u="none" baseline="0">
              <a:solidFill>
                <a:srgbClr val="000000"/>
              </a:solidFill>
              <a:latin typeface="Calibri"/>
              <a:ea typeface="Calibri"/>
              <a:cs typeface="Calibri"/>
            </a:rPr>
            <a:t>he simulation starts with you establishing an idea of the current situation based on the store's performance calculated over a full year. You do this in stage (A), the current situation. You need to prepare some information to be entered as input into the tool. Everything you input goes into the cells highlighted yellow. 
</a:t>
          </a:r>
          <a:r>
            <a:rPr lang="en-US" cap="none" sz="10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(A) – Before actions</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Stage A consists of three parts: (1) calculate the lost sales and lost gross profit; (2) calculate the labour costs relating to quality defects; and (3) calculate the impact on the results. A step-by-step description of what you do follows below. 
</a:t>
          </a:r>
          <a:r>
            <a:rPr lang="en-US" cap="none" sz="1000" b="0" i="0" u="none" baseline="0">
              <a:solidFill>
                <a:srgbClr val="000000"/>
              </a:solidFill>
              <a:latin typeface="Calibri"/>
              <a:ea typeface="Calibri"/>
              <a:cs typeface="Calibri"/>
            </a:rPr>
            <a:t>
</a:t>
          </a:r>
          <a:r>
            <a:rPr lang="en-US" cap="none" sz="1100" b="0" i="1" u="sng" baseline="0">
              <a:solidFill>
                <a:srgbClr val="000000"/>
              </a:solidFill>
              <a:latin typeface="Calibri"/>
              <a:ea typeface="Calibri"/>
              <a:cs typeface="Calibri"/>
            </a:rPr>
            <a:t>(1) calculate lost sales and lost gross profit</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 this part of the tool, you calculate the store's lost sales and lost gross profit at a given level (measured or assumed) of out-of-stock. To be able to do the calculation, you must provide various inputs to the tool. You must input three values that are unique to your store, such as (1) net value of full-year sales, (2) out-of-stock level in percent and (3) actual or estimated gross profit in percent.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1. Sales (net): here you enter the net value of full-year sales in SEK for the store.  
</a:t>
          </a:r>
          <a:r>
            <a:rPr lang="en-US" cap="none" sz="1100" b="0" i="1" u="none" baseline="0">
              <a:solidFill>
                <a:srgbClr val="000000"/>
              </a:solidFill>
              <a:latin typeface="Calibri"/>
              <a:ea typeface="Calibri"/>
              <a:cs typeface="Calibri"/>
            </a:rPr>
            <a:t>2. Out-of-stock (in %): here you enter the store's out-of-stock level, measured or assumed. 
</a:t>
          </a:r>
          <a:r>
            <a:rPr lang="en-US" cap="none" sz="1100" b="0" i="1" u="none" baseline="0">
              <a:solidFill>
                <a:srgbClr val="000000"/>
              </a:solidFill>
              <a:latin typeface="Calibri"/>
              <a:ea typeface="Calibri"/>
              <a:cs typeface="Calibri"/>
            </a:rPr>
            <a:t>3. Lost sales: you do not enter a value here. According to studies, stores lose 43% in sales when a product is out-of-stock. 
</a:t>
          </a:r>
          <a:r>
            <a:rPr lang="en-US" cap="none" sz="1100" b="0" i="1" u="none" baseline="0">
              <a:solidFill>
                <a:srgbClr val="000000"/>
              </a:solidFill>
              <a:latin typeface="Calibri"/>
              <a:ea typeface="Calibri"/>
              <a:cs typeface="Calibri"/>
            </a:rPr>
            <a:t>4. Gross profit (in %): here you enter the store's gross profit on a full-year basis. If you are using the tool for a department that does not have this information, you must make an estimate.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tool calculates your store's lost sales and lost gross profit for the out-of-stock level you have stated. For example: If a store has 5% out-of-stock and sales of SEK 10 million at a gross profit of 23%, the lost sales will be SEK 215 thousand and the lost gross profit SEK 49.5 thousand. 
</a:t>
          </a:r>
          <a:r>
            <a:rPr lang="en-US" cap="none" sz="1000" b="0" i="0" u="none" baseline="0">
              <a:solidFill>
                <a:srgbClr val="000000"/>
              </a:solidFill>
              <a:latin typeface="Calibri"/>
              <a:ea typeface="Calibri"/>
              <a:cs typeface="Calibri"/>
            </a:rPr>
            <a:t>
</a:t>
          </a:r>
          <a:r>
            <a:rPr lang="en-US" cap="none" sz="1100" b="0" i="1" u="sng" baseline="0">
              <a:solidFill>
                <a:srgbClr val="000000"/>
              </a:solidFill>
              <a:latin typeface="Calibri"/>
              <a:ea typeface="Calibri"/>
              <a:cs typeface="Calibri"/>
            </a:rPr>
            <a:t>(2) calculate labour costs relating to quality defects</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 this part you calculate the store's costs for analyzing and correcting errors associated with out-of-stock. You must input four values: (1) the number of articles in the range; (2) the hourly wage; (3) the number of minutes to correct errors; and (4) the duration.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1. Number of articles in the range: here you enter the number of articles in the range that the store has. 
</a:t>
          </a:r>
          <a:r>
            <a:rPr lang="en-US" cap="none" sz="1100" b="0" i="1" u="none" baseline="0">
              <a:solidFill>
                <a:srgbClr val="000000"/>
              </a:solidFill>
              <a:latin typeface="Calibri"/>
              <a:ea typeface="Calibri"/>
              <a:cs typeface="Calibri"/>
            </a:rPr>
            <a:t>2. Hourly wage (incl. social): here you state the average hourly wage incl. social costs for the store's staff. 
</a:t>
          </a:r>
          <a:r>
            <a:rPr lang="en-US" cap="none" sz="1100" b="0" i="1" u="none" baseline="0">
              <a:solidFill>
                <a:srgbClr val="000000"/>
              </a:solidFill>
              <a:latin typeface="Calibri"/>
              <a:ea typeface="Calibri"/>
              <a:cs typeface="Calibri"/>
            </a:rPr>
            <a:t>3. Number of minutes to correct error: here you state how many minutes it takes per article to correct the quality defects associated with out-of-stock. Based on previous studies, the benchmark is three minutes for a large store and two minutes for a small shop.  
</a:t>
          </a:r>
          <a:r>
            <a:rPr lang="en-US" cap="none" sz="1100" b="0" i="1" u="none" baseline="0">
              <a:solidFill>
                <a:srgbClr val="000000"/>
              </a:solidFill>
              <a:latin typeface="Calibri"/>
              <a:ea typeface="Calibri"/>
              <a:cs typeface="Calibri"/>
            </a:rPr>
            <a:t>4. Duration: you do not enter a value here. The value is constant and adjusts because not all errors are corrected every day. 
</a:t>
          </a:r>
          <a:r>
            <a:rPr lang="en-US" cap="none" sz="1100" b="0" i="1" u="none" baseline="0">
              <a:solidFill>
                <a:srgbClr val="000000"/>
              </a:solidFill>
              <a:latin typeface="Calibri"/>
              <a:ea typeface="Calibri"/>
              <a:cs typeface="Calibri"/>
            </a:rPr>
            <a:t>5. Cost of an error: you do not enter a value here. The value that appears is the product of items 2-4 above. 
</a:t>
          </a:r>
          <a:r>
            <a:rPr lang="en-US" cap="none" sz="1100" b="0" i="1" u="none" baseline="0">
              <a:solidFill>
                <a:srgbClr val="000000"/>
              </a:solidFill>
              <a:latin typeface="Calibri"/>
              <a:ea typeface="Calibri"/>
              <a:cs typeface="Calibri"/>
            </a:rPr>
            <a:t>6. Out-of-stock (%): you do not enter a value here. The tool retrieves the out-of-stock level you input in part 1.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tool calculates your store's labour costs, per day and per year, relating to analyzing and correcting errors associated with out-of-stock. For example: If a store has 5% out-of-stock, 5,000 articles in the range, an hourly wage of SEK 200 and it takes two minutes to correct an error, the annual labour costs total SEK 152 thousand. 
</a:t>
          </a:r>
          <a:r>
            <a:rPr lang="en-US" cap="none" sz="1000" b="0" i="0" u="none" baseline="0">
              <a:solidFill>
                <a:srgbClr val="000000"/>
              </a:solidFill>
              <a:latin typeface="Calibri"/>
              <a:ea typeface="Calibri"/>
              <a:cs typeface="Calibri"/>
            </a:rPr>
            <a:t>
</a:t>
          </a:r>
          <a:r>
            <a:rPr lang="en-US" cap="none" sz="1100" b="0" i="1" u="sng" baseline="0">
              <a:solidFill>
                <a:srgbClr val="000000"/>
              </a:solidFill>
              <a:latin typeface="Calibri"/>
              <a:ea typeface="Calibri"/>
              <a:cs typeface="Calibri"/>
            </a:rPr>
            <a:t>(3) impact on the result</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 part 3, you do not input any values into the tool. The total impact on the result is calculated here, based on what you input in part (1) and part (2). Based on the examples above, the total impact on the result is SEK 49.5 thousand + SEK 152 thousand = SEK 201 thousand per year at an out-of-stock level of 5%.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(B) – After actions</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Stage B is structured in the same way as stage A, so you follow the instructions for stage A when working on stage B. However, there is one thing it is important to be aware of: in stage B, you calculate the impact on the result for an assumed or reduced out-of-stock level. This means that the out-of-stock value should be lower in stage B than in stage A.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In the same way as in stage A, the tool will now calculate your store's lost sales and the corresponding lost gross profit at the out-of-stock level you stated. For example: If a store has 3% out-of-stock and sales of SEK 10 million at a gross profit of 23%, the lost sales will be SEK 129 thousand and the lost gross profit SEK 29.7 thousand.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The labour costs, per day and per year, relating to analyzing and correcting errors associated with out-of-stock, are also calculated. For example: If a store has 3% out-of-stock, 5,000 articles in the range, an hourly wage of SEK 200 and it takes two minutes to correct an error, the annual labour costs total SEK 91 thousand. 
</a:t>
          </a:r>
          <a:r>
            <a:rPr lang="en-US" cap="none" sz="10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Based on the examples above, the total impact on the result is SEK 29.7 thousand + SEK 91 thousand = SEK 120 thousand per year at an out-of-stock level of 3%.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(C) – Estimated impact on result from improved out-of-stock level
</a:t>
          </a:r>
          <a:r>
            <a:rPr lang="en-US" cap="none" sz="1100" b="0" i="1" u="none" baseline="0">
              <a:solidFill>
                <a:srgbClr val="000000"/>
              </a:solidFill>
              <a:latin typeface="Calibri"/>
              <a:ea typeface="Calibri"/>
              <a:cs typeface="Calibri"/>
            </a:rPr>
            <a:t>Stage C is calculated on the basis of the values entered in stages A and B. In the example above, the store has the potential to improve its result by SEK 201 thousand - SEK 120 thousand = SEK 80 thousand a year by reducing the out-of-stock level from 5% to 3%. 
</a:t>
          </a:r>
        </a:p>
      </xdr:txBody>
    </xdr:sp>
    <xdr:clientData/>
  </xdr:twoCellAnchor>
  <xdr:twoCellAnchor>
    <xdr:from>
      <xdr:col>1</xdr:col>
      <xdr:colOff>0</xdr:colOff>
      <xdr:row>1</xdr:row>
      <xdr:rowOff>0</xdr:rowOff>
    </xdr:from>
    <xdr:to>
      <xdr:col>3</xdr:col>
      <xdr:colOff>266700</xdr:colOff>
      <xdr:row>3</xdr:row>
      <xdr:rowOff>38100</xdr:rowOff>
    </xdr:to>
    <xdr:sp macro="[0]!Ned6_Klicka">
      <xdr:nvSpPr>
        <xdr:cNvPr id="2" name="Ned 6"/>
        <xdr:cNvSpPr>
          <a:spLocks/>
        </xdr:cNvSpPr>
      </xdr:nvSpPr>
      <xdr:spPr>
        <a:xfrm rot="5400000">
          <a:off x="238125" y="161925"/>
          <a:ext cx="1485900" cy="361950"/>
        </a:xfrm>
        <a:prstGeom prst="downArrow">
          <a:avLst>
            <a:gd name="adj" fmla="val 37819"/>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Back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0</xdr:row>
      <xdr:rowOff>47625</xdr:rowOff>
    </xdr:from>
    <xdr:to>
      <xdr:col>2</xdr:col>
      <xdr:colOff>790575</xdr:colOff>
      <xdr:row>3</xdr:row>
      <xdr:rowOff>114300</xdr:rowOff>
    </xdr:to>
    <xdr:sp macro="[0]!Ned2_Klicka">
      <xdr:nvSpPr>
        <xdr:cNvPr id="1" name="Ned 2"/>
        <xdr:cNvSpPr>
          <a:spLocks/>
        </xdr:cNvSpPr>
      </xdr:nvSpPr>
      <xdr:spPr>
        <a:xfrm rot="5400000">
          <a:off x="209550" y="47625"/>
          <a:ext cx="1019175" cy="571500"/>
        </a:xfrm>
        <a:prstGeom prst="downArrow">
          <a:avLst>
            <a:gd name="adj" fmla="val 22990"/>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Start menu</a:t>
          </a:r>
        </a:p>
      </xdr:txBody>
    </xdr:sp>
    <xdr:clientData/>
  </xdr:twoCellAnchor>
  <xdr:twoCellAnchor>
    <xdr:from>
      <xdr:col>2</xdr:col>
      <xdr:colOff>952500</xdr:colOff>
      <xdr:row>1</xdr:row>
      <xdr:rowOff>57150</xdr:rowOff>
    </xdr:from>
    <xdr:to>
      <xdr:col>3</xdr:col>
      <xdr:colOff>895350</xdr:colOff>
      <xdr:row>2</xdr:row>
      <xdr:rowOff>161925</xdr:rowOff>
    </xdr:to>
    <xdr:sp macro="[0]!Mätningartikelnivå_Rektangelmedrundadehörn1_Klicka">
      <xdr:nvSpPr>
        <xdr:cNvPr id="2" name="Rektangel med rundade hörn 1"/>
        <xdr:cNvSpPr>
          <a:spLocks/>
        </xdr:cNvSpPr>
      </xdr:nvSpPr>
      <xdr:spPr>
        <a:xfrm>
          <a:off x="1390650" y="219075"/>
          <a:ext cx="1085850" cy="266700"/>
        </a:xfrm>
        <a:prstGeom prst="round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rPr>
            <a:t>User guide</a:t>
          </a:r>
        </a:p>
      </xdr:txBody>
    </xdr:sp>
    <xdr:clientData/>
  </xdr:twoCellAnchor>
  <xdr:twoCellAnchor>
    <xdr:from>
      <xdr:col>13</xdr:col>
      <xdr:colOff>57150</xdr:colOff>
      <xdr:row>2</xdr:row>
      <xdr:rowOff>28575</xdr:rowOff>
    </xdr:from>
    <xdr:to>
      <xdr:col>13</xdr:col>
      <xdr:colOff>419100</xdr:colOff>
      <xdr:row>3</xdr:row>
      <xdr:rowOff>66675</xdr:rowOff>
    </xdr:to>
    <xdr:sp macro="[0]!Rektangelmedrundadehörn3_Klicka">
      <xdr:nvSpPr>
        <xdr:cNvPr id="3" name="Rektangel med rundade hörn 3"/>
        <xdr:cNvSpPr>
          <a:spLocks/>
        </xdr:cNvSpPr>
      </xdr:nvSpPr>
      <xdr:spPr>
        <a:xfrm>
          <a:off x="12992100" y="352425"/>
          <a:ext cx="361950" cy="219075"/>
        </a:xfrm>
        <a:prstGeom prst="roundRect">
          <a:avLst/>
        </a:prstGeom>
        <a:solidFill>
          <a:srgbClr val="39639D"/>
        </a:solidFill>
        <a:ln w="25400" cmpd="sng">
          <a:noFill/>
        </a:ln>
      </xdr:spPr>
      <xdr:txBody>
        <a:bodyPr vertOverflow="clip" wrap="square" anchor="ctr"/>
        <a:p>
          <a:pPr algn="ctr">
            <a:defRPr/>
          </a:pPr>
          <a:r>
            <a:rPr lang="en-US" cap="none" sz="1000" b="0" i="0" u="none" baseline="0">
              <a:solidFill>
                <a:srgbClr val="FFFFFF"/>
              </a:solidFill>
            </a:rPr>
            <a:t>w1</a:t>
          </a:r>
        </a:p>
      </xdr:txBody>
    </xdr:sp>
    <xdr:clientData/>
  </xdr:twoCellAnchor>
  <xdr:twoCellAnchor>
    <xdr:from>
      <xdr:col>13</xdr:col>
      <xdr:colOff>485775</xdr:colOff>
      <xdr:row>2</xdr:row>
      <xdr:rowOff>19050</xdr:rowOff>
    </xdr:from>
    <xdr:to>
      <xdr:col>14</xdr:col>
      <xdr:colOff>38100</xdr:colOff>
      <xdr:row>3</xdr:row>
      <xdr:rowOff>66675</xdr:rowOff>
    </xdr:to>
    <xdr:sp macro="[0]!Rektangelmedrundadehörn6_Klicka">
      <xdr:nvSpPr>
        <xdr:cNvPr id="4" name="Rektangel med rundade hörn 6"/>
        <xdr:cNvSpPr>
          <a:spLocks/>
        </xdr:cNvSpPr>
      </xdr:nvSpPr>
      <xdr:spPr>
        <a:xfrm>
          <a:off x="13420725" y="342900"/>
          <a:ext cx="371475" cy="228600"/>
        </a:xfrm>
        <a:prstGeom prst="roundRect">
          <a:avLst/>
        </a:prstGeom>
        <a:solidFill>
          <a:srgbClr val="39639D"/>
        </a:solidFill>
        <a:ln w="25400" cmpd="sng">
          <a:noFill/>
        </a:ln>
      </xdr:spPr>
      <xdr:txBody>
        <a:bodyPr vertOverflow="clip" wrap="square" anchor="ctr"/>
        <a:p>
          <a:pPr algn="ctr">
            <a:defRPr/>
          </a:pPr>
          <a:r>
            <a:rPr lang="en-US" cap="none" sz="1000" b="1" i="0" u="none" baseline="0">
              <a:solidFill>
                <a:srgbClr val="FFFFFF"/>
              </a:solidFill>
            </a:rPr>
            <a:t>w2</a:t>
          </a:r>
        </a:p>
      </xdr:txBody>
    </xdr:sp>
    <xdr:clientData/>
  </xdr:twoCellAnchor>
  <xdr:twoCellAnchor>
    <xdr:from>
      <xdr:col>13</xdr:col>
      <xdr:colOff>57150</xdr:colOff>
      <xdr:row>3</xdr:row>
      <xdr:rowOff>123825</xdr:rowOff>
    </xdr:from>
    <xdr:to>
      <xdr:col>13</xdr:col>
      <xdr:colOff>428625</xdr:colOff>
      <xdr:row>5</xdr:row>
      <xdr:rowOff>0</xdr:rowOff>
    </xdr:to>
    <xdr:sp macro="[0]!Rektangelmedrundadehörn7_Klicka">
      <xdr:nvSpPr>
        <xdr:cNvPr id="5" name="Rektangel med rundade hörn 7"/>
        <xdr:cNvSpPr>
          <a:spLocks/>
        </xdr:cNvSpPr>
      </xdr:nvSpPr>
      <xdr:spPr>
        <a:xfrm>
          <a:off x="12992100" y="628650"/>
          <a:ext cx="371475" cy="209550"/>
        </a:xfrm>
        <a:prstGeom prst="roundRect">
          <a:avLst/>
        </a:prstGeom>
        <a:solidFill>
          <a:srgbClr val="39639D"/>
        </a:solidFill>
        <a:ln w="25400" cmpd="sng">
          <a:noFill/>
        </a:ln>
      </xdr:spPr>
      <xdr:txBody>
        <a:bodyPr vertOverflow="clip" wrap="square" anchor="ctr"/>
        <a:p>
          <a:pPr algn="ctr">
            <a:defRPr/>
          </a:pPr>
          <a:r>
            <a:rPr lang="en-US" cap="none" sz="1000" b="1" i="0" u="none" baseline="0">
              <a:solidFill>
                <a:srgbClr val="FFFFFF"/>
              </a:solidFill>
            </a:rPr>
            <a:t>w3</a:t>
          </a:r>
        </a:p>
      </xdr:txBody>
    </xdr:sp>
    <xdr:clientData/>
  </xdr:twoCellAnchor>
  <xdr:twoCellAnchor>
    <xdr:from>
      <xdr:col>13</xdr:col>
      <xdr:colOff>485775</xdr:colOff>
      <xdr:row>3</xdr:row>
      <xdr:rowOff>123825</xdr:rowOff>
    </xdr:from>
    <xdr:to>
      <xdr:col>14</xdr:col>
      <xdr:colOff>38100</xdr:colOff>
      <xdr:row>4</xdr:row>
      <xdr:rowOff>171450</xdr:rowOff>
    </xdr:to>
    <xdr:sp macro="[0]!Mätningavorsak_Rektangelmedrundadehörn8_Klicka">
      <xdr:nvSpPr>
        <xdr:cNvPr id="6" name="Rektangel med rundade hörn 8"/>
        <xdr:cNvSpPr>
          <a:spLocks/>
        </xdr:cNvSpPr>
      </xdr:nvSpPr>
      <xdr:spPr>
        <a:xfrm>
          <a:off x="13420725" y="628650"/>
          <a:ext cx="371475" cy="209550"/>
        </a:xfrm>
        <a:prstGeom prst="roundRect">
          <a:avLst/>
        </a:prstGeom>
        <a:solidFill>
          <a:srgbClr val="39639D"/>
        </a:solidFill>
        <a:ln w="25400" cmpd="sng">
          <a:noFill/>
        </a:ln>
      </xdr:spPr>
      <xdr:txBody>
        <a:bodyPr vertOverflow="clip" wrap="square" anchor="ctr"/>
        <a:p>
          <a:pPr algn="ctr">
            <a:defRPr/>
          </a:pPr>
          <a:r>
            <a:rPr lang="en-US" cap="none" sz="1000" b="1" i="0" u="none" baseline="0">
              <a:solidFill>
                <a:srgbClr val="FFFFFF"/>
              </a:solidFill>
            </a:rPr>
            <a:t>w4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142875</xdr:rowOff>
    </xdr:from>
    <xdr:to>
      <xdr:col>1</xdr:col>
      <xdr:colOff>1628775</xdr:colOff>
      <xdr:row>3</xdr:row>
      <xdr:rowOff>57150</xdr:rowOff>
    </xdr:to>
    <xdr:sp macro="[0]!Ned1_Klicka">
      <xdr:nvSpPr>
        <xdr:cNvPr id="1" name="Ned 1"/>
        <xdr:cNvSpPr>
          <a:spLocks/>
        </xdr:cNvSpPr>
      </xdr:nvSpPr>
      <xdr:spPr>
        <a:xfrm rot="5400000">
          <a:off x="485775" y="142875"/>
          <a:ext cx="1257300" cy="400050"/>
        </a:xfrm>
        <a:prstGeom prst="downArrow">
          <a:avLst>
            <a:gd name="adj" fmla="val 34092"/>
          </a:avLst>
        </a:prstGeom>
        <a:solidFill>
          <a:srgbClr val="39639D"/>
        </a:solidFill>
        <a:ln w="12700" cmpd="sng">
          <a:solidFill>
            <a:srgbClr val="000000"/>
          </a:solidFill>
          <a:headEnd type="none"/>
          <a:tailEnd type="none"/>
        </a:ln>
      </xdr:spPr>
      <xdr:txBody>
        <a:bodyPr vertOverflow="clip" wrap="square" anchor="ctr" vert="vert270"/>
        <a:p>
          <a:pPr algn="ctr">
            <a:defRPr/>
          </a:pPr>
          <a:r>
            <a:rPr lang="en-US" cap="none" sz="1200" b="1" i="0" u="none" baseline="0">
              <a:solidFill>
                <a:srgbClr val="FFFFFF"/>
              </a:solidFill>
            </a:rPr>
            <a:t>Back</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xdr:row>
      <xdr:rowOff>66675</xdr:rowOff>
    </xdr:from>
    <xdr:to>
      <xdr:col>11</xdr:col>
      <xdr:colOff>438150</xdr:colOff>
      <xdr:row>28</xdr:row>
      <xdr:rowOff>76200</xdr:rowOff>
    </xdr:to>
    <xdr:sp>
      <xdr:nvSpPr>
        <xdr:cNvPr id="1" name="Rektangel 20"/>
        <xdr:cNvSpPr>
          <a:spLocks/>
        </xdr:cNvSpPr>
      </xdr:nvSpPr>
      <xdr:spPr>
        <a:xfrm>
          <a:off x="685800" y="390525"/>
          <a:ext cx="6638925" cy="4219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8</xdr:col>
      <xdr:colOff>19050</xdr:colOff>
      <xdr:row>3</xdr:row>
      <xdr:rowOff>161925</xdr:rowOff>
    </xdr:from>
    <xdr:to>
      <xdr:col>11</xdr:col>
      <xdr:colOff>0</xdr:colOff>
      <xdr:row>7</xdr:row>
      <xdr:rowOff>57150</xdr:rowOff>
    </xdr:to>
    <xdr:sp macro="[0]!Rektangel1_Klicka">
      <xdr:nvSpPr>
        <xdr:cNvPr id="2" name="Rektangel 1"/>
        <xdr:cNvSpPr>
          <a:spLocks/>
        </xdr:cNvSpPr>
      </xdr:nvSpPr>
      <xdr:spPr>
        <a:xfrm>
          <a:off x="5076825" y="647700"/>
          <a:ext cx="1809750" cy="542925"/>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Goods replenishment procedure</a:t>
          </a:r>
        </a:p>
      </xdr:txBody>
    </xdr:sp>
    <xdr:clientData/>
  </xdr:twoCellAnchor>
  <xdr:twoCellAnchor>
    <xdr:from>
      <xdr:col>8</xdr:col>
      <xdr:colOff>19050</xdr:colOff>
      <xdr:row>9</xdr:row>
      <xdr:rowOff>19050</xdr:rowOff>
    </xdr:from>
    <xdr:to>
      <xdr:col>11</xdr:col>
      <xdr:colOff>0</xdr:colOff>
      <xdr:row>12</xdr:row>
      <xdr:rowOff>9525</xdr:rowOff>
    </xdr:to>
    <xdr:sp macro="[0]!Rektangel2_Klicka">
      <xdr:nvSpPr>
        <xdr:cNvPr id="3" name="Rektangel 2"/>
        <xdr:cNvSpPr>
          <a:spLocks/>
        </xdr:cNvSpPr>
      </xdr:nvSpPr>
      <xdr:spPr>
        <a:xfrm>
          <a:off x="5076825" y="1476375"/>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Planogram</a:t>
          </a:r>
        </a:p>
      </xdr:txBody>
    </xdr:sp>
    <xdr:clientData/>
  </xdr:twoCellAnchor>
  <xdr:twoCellAnchor>
    <xdr:from>
      <xdr:col>8</xdr:col>
      <xdr:colOff>19050</xdr:colOff>
      <xdr:row>14</xdr:row>
      <xdr:rowOff>19050</xdr:rowOff>
    </xdr:from>
    <xdr:to>
      <xdr:col>11</xdr:col>
      <xdr:colOff>0</xdr:colOff>
      <xdr:row>17</xdr:row>
      <xdr:rowOff>9525</xdr:rowOff>
    </xdr:to>
    <xdr:sp macro="[0]!Rektangel3_Klicka">
      <xdr:nvSpPr>
        <xdr:cNvPr id="4" name="Rektangel 3"/>
        <xdr:cNvSpPr>
          <a:spLocks/>
        </xdr:cNvSpPr>
      </xdr:nvSpPr>
      <xdr:spPr>
        <a:xfrm>
          <a:off x="5076825" y="2286000"/>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Accurate stock values</a:t>
          </a:r>
        </a:p>
      </xdr:txBody>
    </xdr:sp>
    <xdr:clientData/>
  </xdr:twoCellAnchor>
  <xdr:twoCellAnchor>
    <xdr:from>
      <xdr:col>8</xdr:col>
      <xdr:colOff>19050</xdr:colOff>
      <xdr:row>19</xdr:row>
      <xdr:rowOff>38100</xdr:rowOff>
    </xdr:from>
    <xdr:to>
      <xdr:col>11</xdr:col>
      <xdr:colOff>0</xdr:colOff>
      <xdr:row>22</xdr:row>
      <xdr:rowOff>104775</xdr:rowOff>
    </xdr:to>
    <xdr:sp macro="[0]!Rektangel4_Klicka">
      <xdr:nvSpPr>
        <xdr:cNvPr id="5" name="Rektangel 4"/>
        <xdr:cNvSpPr>
          <a:spLocks/>
        </xdr:cNvSpPr>
      </xdr:nvSpPr>
      <xdr:spPr>
        <a:xfrm>
          <a:off x="5076825" y="3114675"/>
          <a:ext cx="1809750" cy="5524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Promotion management</a:t>
          </a:r>
        </a:p>
      </xdr:txBody>
    </xdr:sp>
    <xdr:clientData/>
  </xdr:twoCellAnchor>
  <xdr:twoCellAnchor>
    <xdr:from>
      <xdr:col>8</xdr:col>
      <xdr:colOff>19050</xdr:colOff>
      <xdr:row>24</xdr:row>
      <xdr:rowOff>19050</xdr:rowOff>
    </xdr:from>
    <xdr:to>
      <xdr:col>11</xdr:col>
      <xdr:colOff>0</xdr:colOff>
      <xdr:row>27</xdr:row>
      <xdr:rowOff>9525</xdr:rowOff>
    </xdr:to>
    <xdr:sp macro="[0]!Rektangel6_Klicka">
      <xdr:nvSpPr>
        <xdr:cNvPr id="6" name="Rektangel 6"/>
        <xdr:cNvSpPr>
          <a:spLocks/>
        </xdr:cNvSpPr>
      </xdr:nvSpPr>
      <xdr:spPr>
        <a:xfrm>
          <a:off x="5076825" y="3905250"/>
          <a:ext cx="1809750" cy="47625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Ordering system</a:t>
          </a:r>
        </a:p>
      </xdr:txBody>
    </xdr:sp>
    <xdr:clientData/>
  </xdr:twoCellAnchor>
  <xdr:twoCellAnchor>
    <xdr:from>
      <xdr:col>4</xdr:col>
      <xdr:colOff>352425</xdr:colOff>
      <xdr:row>12</xdr:row>
      <xdr:rowOff>85725</xdr:rowOff>
    </xdr:from>
    <xdr:to>
      <xdr:col>6</xdr:col>
      <xdr:colOff>600075</xdr:colOff>
      <xdr:row>18</xdr:row>
      <xdr:rowOff>66675</xdr:rowOff>
    </xdr:to>
    <xdr:sp macro="[0]!Rektangel7_Klicka">
      <xdr:nvSpPr>
        <xdr:cNvPr id="7" name="Rektangel 7"/>
        <xdr:cNvSpPr>
          <a:spLocks/>
        </xdr:cNvSpPr>
      </xdr:nvSpPr>
      <xdr:spPr>
        <a:xfrm>
          <a:off x="2933700" y="2028825"/>
          <a:ext cx="1466850" cy="95250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Management
</a:t>
          </a:r>
          <a:r>
            <a:rPr lang="en-US" cap="none" sz="1400" b="0" i="0" u="none" baseline="0">
              <a:solidFill>
                <a:srgbClr val="FFFFFF"/>
              </a:solidFill>
            </a:rPr>
            <a:t>focus</a:t>
          </a:r>
        </a:p>
      </xdr:txBody>
    </xdr:sp>
    <xdr:clientData/>
  </xdr:twoCellAnchor>
  <xdr:twoCellAnchor>
    <xdr:from>
      <xdr:col>1</xdr:col>
      <xdr:colOff>342900</xdr:colOff>
      <xdr:row>12</xdr:row>
      <xdr:rowOff>85725</xdr:rowOff>
    </xdr:from>
    <xdr:to>
      <xdr:col>3</xdr:col>
      <xdr:colOff>590550</xdr:colOff>
      <xdr:row>18</xdr:row>
      <xdr:rowOff>66675</xdr:rowOff>
    </xdr:to>
    <xdr:sp macro="[0]!Rektangel8_Klicka">
      <xdr:nvSpPr>
        <xdr:cNvPr id="8" name="Rektangel 8"/>
        <xdr:cNvSpPr>
          <a:spLocks/>
        </xdr:cNvSpPr>
      </xdr:nvSpPr>
      <xdr:spPr>
        <a:xfrm>
          <a:off x="1095375" y="2028825"/>
          <a:ext cx="1466850" cy="95250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Measuring</a:t>
          </a:r>
        </a:p>
      </xdr:txBody>
    </xdr:sp>
    <xdr:clientData/>
  </xdr:twoCellAnchor>
  <xdr:twoCellAnchor>
    <xdr:from>
      <xdr:col>6</xdr:col>
      <xdr:colOff>552450</xdr:colOff>
      <xdr:row>8</xdr:row>
      <xdr:rowOff>114300</xdr:rowOff>
    </xdr:from>
    <xdr:to>
      <xdr:col>7</xdr:col>
      <xdr:colOff>561975</xdr:colOff>
      <xdr:row>15</xdr:row>
      <xdr:rowOff>104775</xdr:rowOff>
    </xdr:to>
    <xdr:sp>
      <xdr:nvSpPr>
        <xdr:cNvPr id="9" name="Rak 12"/>
        <xdr:cNvSpPr>
          <a:spLocks/>
        </xdr:cNvSpPr>
      </xdr:nvSpPr>
      <xdr:spPr>
        <a:xfrm rot="16200000" flipH="1">
          <a:off x="4352925" y="1409700"/>
          <a:ext cx="619125" cy="1123950"/>
        </a:xfrm>
        <a:prstGeom prst="line">
          <a:avLst/>
        </a:prstGeom>
        <a:noFill/>
        <a:ln w="63500" cmpd="sng">
          <a:solidFill>
            <a:srgbClr val="39639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571500</xdr:colOff>
      <xdr:row>15</xdr:row>
      <xdr:rowOff>76200</xdr:rowOff>
    </xdr:from>
    <xdr:to>
      <xdr:col>7</xdr:col>
      <xdr:colOff>552450</xdr:colOff>
      <xdr:row>21</xdr:row>
      <xdr:rowOff>85725</xdr:rowOff>
    </xdr:to>
    <xdr:sp>
      <xdr:nvSpPr>
        <xdr:cNvPr id="10" name="Rak 14"/>
        <xdr:cNvSpPr>
          <a:spLocks/>
        </xdr:cNvSpPr>
      </xdr:nvSpPr>
      <xdr:spPr>
        <a:xfrm rot="5400000" flipH="1" flipV="1">
          <a:off x="4371975" y="2505075"/>
          <a:ext cx="590550" cy="981075"/>
        </a:xfrm>
        <a:prstGeom prst="line">
          <a:avLst/>
        </a:prstGeom>
        <a:noFill/>
        <a:ln w="63500" cmpd="sng">
          <a:solidFill>
            <a:srgbClr val="39639D"/>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333375</xdr:colOff>
      <xdr:row>23</xdr:row>
      <xdr:rowOff>47625</xdr:rowOff>
    </xdr:from>
    <xdr:to>
      <xdr:col>5</xdr:col>
      <xdr:colOff>361950</xdr:colOff>
      <xdr:row>26</xdr:row>
      <xdr:rowOff>95250</xdr:rowOff>
    </xdr:to>
    <xdr:sp macro="[0]!Rektangel13_Klicka">
      <xdr:nvSpPr>
        <xdr:cNvPr id="11" name="Rektangel 13"/>
        <xdr:cNvSpPr>
          <a:spLocks/>
        </xdr:cNvSpPr>
      </xdr:nvSpPr>
      <xdr:spPr>
        <a:xfrm>
          <a:off x="1085850" y="3771900"/>
          <a:ext cx="2466975" cy="533400"/>
        </a:xfrm>
        <a:prstGeom prst="rect">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FFFFFF"/>
              </a:solidFill>
            </a:rPr>
            <a:t>Continuity is crucial</a:t>
          </a:r>
        </a:p>
      </xdr:txBody>
    </xdr:sp>
    <xdr:clientData/>
  </xdr:twoCellAnchor>
  <xdr:twoCellAnchor>
    <xdr:from>
      <xdr:col>0</xdr:col>
      <xdr:colOff>704850</xdr:colOff>
      <xdr:row>2</xdr:row>
      <xdr:rowOff>85725</xdr:rowOff>
    </xdr:from>
    <xdr:to>
      <xdr:col>2</xdr:col>
      <xdr:colOff>361950</xdr:colOff>
      <xdr:row>5</xdr:row>
      <xdr:rowOff>38100</xdr:rowOff>
    </xdr:to>
    <xdr:sp macro="[0]!Vänster17_Klicka">
      <xdr:nvSpPr>
        <xdr:cNvPr id="12" name="Vänster 17"/>
        <xdr:cNvSpPr>
          <a:spLocks/>
        </xdr:cNvSpPr>
      </xdr:nvSpPr>
      <xdr:spPr>
        <a:xfrm>
          <a:off x="704850" y="409575"/>
          <a:ext cx="1019175" cy="438150"/>
        </a:xfrm>
        <a:prstGeom prst="leftArrow">
          <a:avLst>
            <a:gd name="adj" fmla="val -28504"/>
          </a:avLst>
        </a:prstGeom>
        <a:solidFill>
          <a:srgbClr val="39639D"/>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FFFFFF"/>
              </a:solidFill>
            </a:rPr>
            <a:t>Start menu</a:t>
          </a:r>
        </a:p>
      </xdr:txBody>
    </xdr:sp>
    <xdr:clientData/>
  </xdr:twoCellAnchor>
  <xdr:twoCellAnchor>
    <xdr:from>
      <xdr:col>2</xdr:col>
      <xdr:colOff>123825</xdr:colOff>
      <xdr:row>4</xdr:row>
      <xdr:rowOff>38100</xdr:rowOff>
    </xdr:from>
    <xdr:to>
      <xdr:col>6</xdr:col>
      <xdr:colOff>0</xdr:colOff>
      <xdr:row>8</xdr:row>
      <xdr:rowOff>123825</xdr:rowOff>
    </xdr:to>
    <xdr:sp>
      <xdr:nvSpPr>
        <xdr:cNvPr id="13" name="Rektangel 21"/>
        <xdr:cNvSpPr>
          <a:spLocks/>
        </xdr:cNvSpPr>
      </xdr:nvSpPr>
      <xdr:spPr>
        <a:xfrm>
          <a:off x="1485900" y="685800"/>
          <a:ext cx="2314575" cy="733425"/>
        </a:xfrm>
        <a:prstGeom prst="rect">
          <a:avLst/>
        </a:prstGeom>
        <a:noFill/>
        <a:ln w="25400" cmpd="sng">
          <a:noFill/>
        </a:ln>
      </xdr:spPr>
      <xdr:txBody>
        <a:bodyPr vertOverflow="clip" wrap="square" anchor="ctr"/>
        <a:p>
          <a:pPr algn="ctr">
            <a:defRPr/>
          </a:pPr>
          <a:r>
            <a:rPr lang="en-US" cap="none" sz="4400" b="1" i="0" u="none" baseline="0">
              <a:solidFill>
                <a:srgbClr val="333399"/>
              </a:solidFill>
            </a:rPr>
            <a:t>Actions</a:t>
          </a:r>
        </a:p>
      </xdr:txBody>
    </xdr:sp>
    <xdr:clientData/>
  </xdr:twoCellAnchor>
</xdr:wsDr>
</file>

<file path=xl/theme/theme1.xml><?xml version="1.0" encoding="utf-8"?>
<a:theme xmlns:a="http://schemas.openxmlformats.org/drawingml/2006/main" name="Office Theme">
  <a:themeElements>
    <a:clrScheme name="Galleri">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A1:A1"/>
  <sheetViews>
    <sheetView showGridLines="0" tabSelected="1" zoomScalePageLayoutView="0" workbookViewId="0" topLeftCell="A1">
      <selection activeCell="H34" sqref="H34"/>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Blad10"/>
  <dimension ref="A1:A1"/>
  <sheetViews>
    <sheetView showGridLines="0" zoomScalePageLayoutView="0" workbookViewId="0" topLeftCell="A1">
      <selection activeCell="D37" sqref="D37"/>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codeName="Blad11"/>
  <dimension ref="A1:A1"/>
  <sheetViews>
    <sheetView showGridLines="0" zoomScalePageLayoutView="0" workbookViewId="0" topLeftCell="A1">
      <selection activeCell="D36" sqref="D36"/>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codeName="Blad12"/>
  <dimension ref="A1:A1"/>
  <sheetViews>
    <sheetView showGridLines="0" zoomScalePageLayoutView="0" workbookViewId="0" topLeftCell="A1">
      <selection activeCell="G40" sqref="G40"/>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Blad13"/>
  <dimension ref="A1:A1"/>
  <sheetViews>
    <sheetView showGridLines="0" zoomScalePageLayoutView="0" workbookViewId="0" topLeftCell="A1">
      <selection activeCell="H37" sqref="H37"/>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Blad14"/>
  <dimension ref="A1:A1"/>
  <sheetViews>
    <sheetView showGridLines="0" zoomScalePageLayoutView="0" workbookViewId="0" topLeftCell="A1">
      <selection activeCell="I36" sqref="I36"/>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codeName="Blad15"/>
  <dimension ref="A1:A1"/>
  <sheetViews>
    <sheetView showGridLines="0" zoomScalePageLayoutView="0" workbookViewId="0" topLeftCell="A1">
      <selection activeCell="K40" sqref="K40"/>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codeName="Blad16"/>
  <dimension ref="A1:A1"/>
  <sheetViews>
    <sheetView showGridLines="0" zoomScalePageLayoutView="0" workbookViewId="0" topLeftCell="A1">
      <selection activeCell="D35" sqref="D35"/>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codeName="Blad17"/>
  <dimension ref="O8:O8"/>
  <sheetViews>
    <sheetView showGridLines="0" zoomScalePageLayoutView="0" workbookViewId="0" topLeftCell="A1">
      <selection activeCell="K41" sqref="K41"/>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row r="8" ht="12.75">
      <c r="O8" s="68"/>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Blad4">
    <pageSetUpPr fitToPage="1"/>
  </sheetPr>
  <dimension ref="C3:L19"/>
  <sheetViews>
    <sheetView zoomScale="60" zoomScaleNormal="60" zoomScalePageLayoutView="0" workbookViewId="0" topLeftCell="A1">
      <selection activeCell="G56" sqref="G56"/>
    </sheetView>
  </sheetViews>
  <sheetFormatPr defaultColWidth="9.140625" defaultRowHeight="12.75"/>
  <cols>
    <col min="1" max="1" width="9.140625" style="41" customWidth="1"/>
    <col min="2" max="2" width="6.57421875" style="41" customWidth="1"/>
    <col min="3" max="16384" width="9.140625" style="41" customWidth="1"/>
  </cols>
  <sheetData>
    <row r="1" ht="15" customHeight="1"/>
    <row r="2" ht="15" customHeight="1"/>
    <row r="3" spans="3:8" ht="50.25">
      <c r="C3" s="42"/>
      <c r="H3" s="43"/>
    </row>
    <row r="4" ht="15" customHeight="1"/>
    <row r="5" ht="18">
      <c r="D5" s="44"/>
    </row>
    <row r="6" ht="18">
      <c r="D6" s="44"/>
    </row>
    <row r="7" ht="15" customHeight="1"/>
    <row r="8" ht="15" customHeight="1"/>
    <row r="9" spans="10:12" ht="15" customHeight="1">
      <c r="J9" s="45"/>
      <c r="K9" s="45"/>
      <c r="L9" s="45"/>
    </row>
    <row r="10" spans="6:11" ht="15" customHeight="1">
      <c r="F10" s="45"/>
      <c r="G10" s="45"/>
      <c r="H10" s="45"/>
      <c r="I10" s="45"/>
      <c r="J10" s="46"/>
      <c r="K10" s="46"/>
    </row>
    <row r="11" spans="7:11" ht="15" customHeight="1">
      <c r="G11" s="46"/>
      <c r="H11" s="45"/>
      <c r="I11" s="45"/>
      <c r="J11" s="46"/>
      <c r="K11" s="46"/>
    </row>
    <row r="12" ht="15" customHeight="1"/>
    <row r="13" spans="6:11" ht="15" customHeight="1">
      <c r="F13" s="45"/>
      <c r="G13" s="45"/>
      <c r="H13" s="45"/>
      <c r="I13" s="45"/>
      <c r="J13" s="46"/>
      <c r="K13" s="46"/>
    </row>
    <row r="14" spans="7:11" ht="15" customHeight="1">
      <c r="G14" s="46"/>
      <c r="H14" s="45"/>
      <c r="I14" s="45"/>
      <c r="J14" s="46"/>
      <c r="K14" s="46"/>
    </row>
    <row r="15" spans="6:11" ht="15" customHeight="1">
      <c r="F15" s="46"/>
      <c r="G15" s="46"/>
      <c r="H15" s="46"/>
      <c r="I15" s="46"/>
      <c r="J15" s="46"/>
      <c r="K15" s="46"/>
    </row>
    <row r="16" ht="15" customHeight="1"/>
    <row r="17" spans="6:7" ht="15" customHeight="1">
      <c r="F17" s="45"/>
      <c r="G17" s="45"/>
    </row>
    <row r="18" ht="15" customHeight="1"/>
    <row r="19" spans="6:7" ht="15" customHeight="1">
      <c r="F19" s="45"/>
      <c r="G19" s="45"/>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4" r:id="rId2"/>
  <drawing r:id="rId1"/>
</worksheet>
</file>

<file path=xl/worksheets/sheet3.xml><?xml version="1.0" encoding="utf-8"?>
<worksheet xmlns="http://schemas.openxmlformats.org/spreadsheetml/2006/main" xmlns:r="http://schemas.openxmlformats.org/officeDocument/2006/relationships">
  <sheetPr codeName="Blad6">
    <tabColor rgb="FFFFFF00"/>
    <pageSetUpPr fitToPage="1"/>
  </sheetPr>
  <dimension ref="B1:T23"/>
  <sheetViews>
    <sheetView showGridLines="0" zoomScale="80" zoomScaleNormal="80" zoomScalePageLayoutView="0" workbookViewId="0" topLeftCell="A1">
      <selection activeCell="D25" sqref="D25"/>
    </sheetView>
  </sheetViews>
  <sheetFormatPr defaultColWidth="9.140625" defaultRowHeight="12.75"/>
  <cols>
    <col min="1" max="1" width="1.28515625" style="0" customWidth="1"/>
    <col min="2" max="2" width="2.140625" style="0" customWidth="1"/>
    <col min="3" max="3" width="37.8515625" style="0" customWidth="1"/>
    <col min="4" max="18" width="7.28125" style="0" customWidth="1"/>
    <col min="19" max="19" width="11.00390625" style="0" bestFit="1" customWidth="1"/>
    <col min="20" max="20" width="1.57421875" style="0" customWidth="1"/>
    <col min="21" max="21" width="2.8515625" style="0" customWidth="1"/>
    <col min="22" max="22" width="2.7109375" style="0" customWidth="1"/>
    <col min="23" max="23" width="7.57421875" style="0" customWidth="1"/>
  </cols>
  <sheetData>
    <row r="1" spans="3:19" ht="55.5" customHeight="1">
      <c r="C1" s="184" t="s">
        <v>0</v>
      </c>
      <c r="D1" s="184"/>
      <c r="E1" s="184"/>
      <c r="F1" s="184"/>
      <c r="G1" s="184"/>
      <c r="H1" s="184"/>
      <c r="I1" s="184"/>
      <c r="J1" s="184"/>
      <c r="K1" s="184"/>
      <c r="L1" s="184"/>
      <c r="M1" s="184"/>
      <c r="N1" s="184"/>
      <c r="O1" s="184"/>
      <c r="P1" s="184"/>
      <c r="Q1" s="184"/>
      <c r="R1" s="184"/>
      <c r="S1" s="18"/>
    </row>
    <row r="2" ht="5.25" customHeight="1"/>
    <row r="3" spans="2:20" ht="5.25" customHeight="1">
      <c r="B3" s="47"/>
      <c r="C3" s="48"/>
      <c r="D3" s="48"/>
      <c r="E3" s="48"/>
      <c r="F3" s="48"/>
      <c r="G3" s="48"/>
      <c r="H3" s="48"/>
      <c r="I3" s="48"/>
      <c r="J3" s="48"/>
      <c r="K3" s="48"/>
      <c r="L3" s="48"/>
      <c r="M3" s="48"/>
      <c r="N3" s="48"/>
      <c r="O3" s="48"/>
      <c r="P3" s="48"/>
      <c r="Q3" s="48"/>
      <c r="R3" s="48"/>
      <c r="S3" s="48"/>
      <c r="T3" s="49"/>
    </row>
    <row r="4" spans="2:20" ht="15" customHeight="1">
      <c r="B4" s="50"/>
      <c r="C4" s="7"/>
      <c r="D4" s="125"/>
      <c r="E4" s="126"/>
      <c r="F4" s="126"/>
      <c r="G4" s="126"/>
      <c r="H4" s="126"/>
      <c r="I4" s="126"/>
      <c r="J4" s="126"/>
      <c r="K4" s="126"/>
      <c r="S4" s="6"/>
      <c r="T4" s="51"/>
    </row>
    <row r="5" spans="2:20" ht="12.75" customHeight="1">
      <c r="B5" s="50"/>
      <c r="C5" s="173" t="s">
        <v>1</v>
      </c>
      <c r="D5" s="189"/>
      <c r="E5" s="189"/>
      <c r="F5" s="189"/>
      <c r="G5" s="126"/>
      <c r="H5" s="126"/>
      <c r="I5" s="126"/>
      <c r="J5" s="126"/>
      <c r="K5" s="126"/>
      <c r="L5" s="188"/>
      <c r="M5" s="188"/>
      <c r="N5" s="188"/>
      <c r="O5" s="188"/>
      <c r="P5" s="188"/>
      <c r="Q5" s="188"/>
      <c r="R5" s="188"/>
      <c r="S5" s="188"/>
      <c r="T5" s="51"/>
    </row>
    <row r="6" spans="2:20" ht="18" customHeight="1">
      <c r="B6" s="50"/>
      <c r="C6" s="126"/>
      <c r="D6" s="126"/>
      <c r="E6" s="185" t="s">
        <v>2</v>
      </c>
      <c r="F6" s="185"/>
      <c r="G6" s="185"/>
      <c r="H6" s="185"/>
      <c r="I6" s="185"/>
      <c r="J6" s="185"/>
      <c r="K6" s="186"/>
      <c r="L6" s="187" t="s">
        <v>3</v>
      </c>
      <c r="M6" s="187"/>
      <c r="N6" s="187"/>
      <c r="O6" s="187"/>
      <c r="P6" s="187"/>
      <c r="Q6" s="187"/>
      <c r="R6" s="187"/>
      <c r="S6" s="146"/>
      <c r="T6" s="51"/>
    </row>
    <row r="7" spans="2:20" ht="27" customHeight="1">
      <c r="B7" s="50"/>
      <c r="C7" s="174"/>
      <c r="D7" s="169" t="s">
        <v>224</v>
      </c>
      <c r="E7" s="127" t="s">
        <v>4</v>
      </c>
      <c r="F7" s="127" t="s">
        <v>5</v>
      </c>
      <c r="G7" s="127" t="s">
        <v>6</v>
      </c>
      <c r="H7" s="127" t="s">
        <v>7</v>
      </c>
      <c r="I7" s="127" t="s">
        <v>8</v>
      </c>
      <c r="J7" s="127" t="s">
        <v>9</v>
      </c>
      <c r="K7" s="128" t="s">
        <v>10</v>
      </c>
      <c r="L7" s="147" t="s">
        <v>11</v>
      </c>
      <c r="M7" s="147" t="s">
        <v>12</v>
      </c>
      <c r="N7" s="147" t="s">
        <v>13</v>
      </c>
      <c r="O7" s="147" t="s">
        <v>14</v>
      </c>
      <c r="P7" s="147" t="s">
        <v>15</v>
      </c>
      <c r="Q7" s="147" t="s">
        <v>16</v>
      </c>
      <c r="R7" s="148" t="s">
        <v>17</v>
      </c>
      <c r="S7" s="148" t="s">
        <v>18</v>
      </c>
      <c r="T7" s="51"/>
    </row>
    <row r="8" spans="2:20" ht="12.75">
      <c r="B8" s="50"/>
      <c r="C8" s="157" t="s">
        <v>19</v>
      </c>
      <c r="D8" s="159"/>
      <c r="E8" s="160"/>
      <c r="F8" s="160"/>
      <c r="G8" s="160"/>
      <c r="H8" s="160"/>
      <c r="I8" s="160"/>
      <c r="J8" s="160"/>
      <c r="K8" s="161"/>
      <c r="L8" s="162"/>
      <c r="M8" s="163"/>
      <c r="N8" s="163"/>
      <c r="O8" s="163"/>
      <c r="P8" s="163"/>
      <c r="Q8" s="163"/>
      <c r="R8" s="163"/>
      <c r="S8" s="163"/>
      <c r="T8" s="51"/>
    </row>
    <row r="9" spans="2:20" ht="15.75" customHeight="1">
      <c r="B9" s="50"/>
      <c r="C9" s="158" t="s">
        <v>20</v>
      </c>
      <c r="D9" s="129"/>
      <c r="E9" s="130"/>
      <c r="F9" s="130"/>
      <c r="G9" s="130"/>
      <c r="H9" s="130"/>
      <c r="I9" s="130"/>
      <c r="J9" s="130"/>
      <c r="K9" s="131"/>
      <c r="L9" s="149"/>
      <c r="M9" s="150"/>
      <c r="N9" s="150"/>
      <c r="O9" s="150"/>
      <c r="P9" s="150"/>
      <c r="Q9" s="150"/>
      <c r="R9" s="150"/>
      <c r="S9" s="150"/>
      <c r="T9" s="51"/>
    </row>
    <row r="10" spans="2:20" ht="26.25" customHeight="1">
      <c r="B10" s="50"/>
      <c r="C10" s="141" t="s">
        <v>21</v>
      </c>
      <c r="D10" s="133">
        <v>140</v>
      </c>
      <c r="E10" s="134">
        <v>5</v>
      </c>
      <c r="F10" s="134">
        <v>3</v>
      </c>
      <c r="G10" s="134">
        <v>2</v>
      </c>
      <c r="H10" s="134">
        <v>5</v>
      </c>
      <c r="I10" s="134">
        <v>8</v>
      </c>
      <c r="J10" s="134">
        <v>12</v>
      </c>
      <c r="K10" s="135">
        <v>9</v>
      </c>
      <c r="L10" s="151">
        <f aca="true" t="shared" si="0" ref="L10:R16">IF(E10="","",E10/$D10)</f>
        <v>0.03571428571428571</v>
      </c>
      <c r="M10" s="151">
        <f t="shared" si="0"/>
        <v>0.02142857142857143</v>
      </c>
      <c r="N10" s="151">
        <f t="shared" si="0"/>
        <v>0.014285714285714285</v>
      </c>
      <c r="O10" s="151">
        <f t="shared" si="0"/>
        <v>0.03571428571428571</v>
      </c>
      <c r="P10" s="151">
        <f t="shared" si="0"/>
        <v>0.05714285714285714</v>
      </c>
      <c r="Q10" s="151">
        <f t="shared" si="0"/>
        <v>0.08571428571428572</v>
      </c>
      <c r="R10" s="151">
        <f t="shared" si="0"/>
        <v>0.06428571428571428</v>
      </c>
      <c r="S10" s="152">
        <f aca="true" t="shared" si="1" ref="S10:S16">IF(K10="","",((E10+F10+G10+H10+I10+J10+K10)/7)/D10)</f>
        <v>0.044897959183673466</v>
      </c>
      <c r="T10" s="51"/>
    </row>
    <row r="11" spans="2:20" ht="26.25" customHeight="1">
      <c r="B11" s="50"/>
      <c r="C11" s="142"/>
      <c r="D11" s="133"/>
      <c r="E11" s="134"/>
      <c r="F11" s="134"/>
      <c r="G11" s="134"/>
      <c r="H11" s="134"/>
      <c r="I11" s="134"/>
      <c r="J11" s="134"/>
      <c r="K11" s="136"/>
      <c r="L11" s="151">
        <f t="shared" si="0"/>
      </c>
      <c r="M11" s="151">
        <f t="shared" si="0"/>
      </c>
      <c r="N11" s="151">
        <f t="shared" si="0"/>
      </c>
      <c r="O11" s="151">
        <f t="shared" si="0"/>
      </c>
      <c r="P11" s="151">
        <f t="shared" si="0"/>
      </c>
      <c r="Q11" s="151">
        <f t="shared" si="0"/>
      </c>
      <c r="R11" s="151">
        <f t="shared" si="0"/>
      </c>
      <c r="S11" s="152">
        <f t="shared" si="1"/>
      </c>
      <c r="T11" s="51"/>
    </row>
    <row r="12" spans="2:20" ht="26.25" customHeight="1">
      <c r="B12" s="50"/>
      <c r="C12" s="142"/>
      <c r="D12" s="133"/>
      <c r="E12" s="134"/>
      <c r="F12" s="134"/>
      <c r="G12" s="134"/>
      <c r="H12" s="134"/>
      <c r="I12" s="134"/>
      <c r="J12" s="134"/>
      <c r="K12" s="136"/>
      <c r="L12" s="151">
        <f t="shared" si="0"/>
      </c>
      <c r="M12" s="151">
        <f t="shared" si="0"/>
      </c>
      <c r="N12" s="151">
        <f t="shared" si="0"/>
      </c>
      <c r="O12" s="151">
        <f t="shared" si="0"/>
      </c>
      <c r="P12" s="151">
        <f t="shared" si="0"/>
      </c>
      <c r="Q12" s="151">
        <f t="shared" si="0"/>
      </c>
      <c r="R12" s="151">
        <f t="shared" si="0"/>
      </c>
      <c r="S12" s="152">
        <f t="shared" si="1"/>
      </c>
      <c r="T12" s="51"/>
    </row>
    <row r="13" spans="2:20" ht="26.25" customHeight="1">
      <c r="B13" s="50"/>
      <c r="C13" s="142"/>
      <c r="D13" s="133"/>
      <c r="E13" s="134"/>
      <c r="F13" s="134"/>
      <c r="G13" s="134"/>
      <c r="H13" s="134"/>
      <c r="I13" s="134"/>
      <c r="J13" s="134"/>
      <c r="K13" s="136"/>
      <c r="L13" s="151">
        <f t="shared" si="0"/>
      </c>
      <c r="M13" s="151">
        <f t="shared" si="0"/>
      </c>
      <c r="N13" s="151">
        <f t="shared" si="0"/>
      </c>
      <c r="O13" s="151">
        <f t="shared" si="0"/>
      </c>
      <c r="P13" s="151">
        <f t="shared" si="0"/>
      </c>
      <c r="Q13" s="151">
        <f t="shared" si="0"/>
      </c>
      <c r="R13" s="151">
        <f t="shared" si="0"/>
      </c>
      <c r="S13" s="152">
        <f t="shared" si="1"/>
      </c>
      <c r="T13" s="51"/>
    </row>
    <row r="14" spans="2:20" ht="26.25" customHeight="1">
      <c r="B14" s="50"/>
      <c r="C14" s="142"/>
      <c r="D14" s="133"/>
      <c r="E14" s="134"/>
      <c r="F14" s="134"/>
      <c r="G14" s="134"/>
      <c r="H14" s="134"/>
      <c r="I14" s="134"/>
      <c r="J14" s="134"/>
      <c r="K14" s="137"/>
      <c r="L14" s="151">
        <f t="shared" si="0"/>
      </c>
      <c r="M14" s="151">
        <f t="shared" si="0"/>
      </c>
      <c r="N14" s="151">
        <f t="shared" si="0"/>
      </c>
      <c r="O14" s="151">
        <f t="shared" si="0"/>
      </c>
      <c r="P14" s="151">
        <f t="shared" si="0"/>
      </c>
      <c r="Q14" s="151">
        <f t="shared" si="0"/>
      </c>
      <c r="R14" s="151">
        <f t="shared" si="0"/>
      </c>
      <c r="S14" s="152">
        <f t="shared" si="1"/>
      </c>
      <c r="T14" s="51"/>
    </row>
    <row r="15" spans="2:20" ht="26.25" customHeight="1" thickBot="1">
      <c r="B15" s="50"/>
      <c r="C15" s="143"/>
      <c r="D15" s="138"/>
      <c r="E15" s="139"/>
      <c r="F15" s="139"/>
      <c r="G15" s="139"/>
      <c r="H15" s="139"/>
      <c r="I15" s="139"/>
      <c r="J15" s="139"/>
      <c r="K15" s="140"/>
      <c r="L15" s="153">
        <f t="shared" si="0"/>
      </c>
      <c r="M15" s="153">
        <f t="shared" si="0"/>
      </c>
      <c r="N15" s="153">
        <f t="shared" si="0"/>
      </c>
      <c r="O15" s="153">
        <f t="shared" si="0"/>
      </c>
      <c r="P15" s="153">
        <f t="shared" si="0"/>
      </c>
      <c r="Q15" s="153">
        <f t="shared" si="0"/>
      </c>
      <c r="R15" s="153">
        <f t="shared" si="0"/>
      </c>
      <c r="S15" s="154">
        <f t="shared" si="1"/>
      </c>
      <c r="T15" s="51"/>
    </row>
    <row r="16" spans="2:20" ht="26.25" customHeight="1" thickTop="1">
      <c r="B16" s="50"/>
      <c r="C16" s="132" t="s">
        <v>22</v>
      </c>
      <c r="D16" s="144">
        <f>SUM(D10:D15)</f>
        <v>140</v>
      </c>
      <c r="E16" s="164">
        <f aca="true" t="shared" si="2" ref="E16:K16">SUM(E10:E15)</f>
        <v>5</v>
      </c>
      <c r="F16" s="164">
        <f t="shared" si="2"/>
        <v>3</v>
      </c>
      <c r="G16" s="164">
        <f t="shared" si="2"/>
        <v>2</v>
      </c>
      <c r="H16" s="164">
        <f t="shared" si="2"/>
        <v>5</v>
      </c>
      <c r="I16" s="164">
        <f t="shared" si="2"/>
        <v>8</v>
      </c>
      <c r="J16" s="164">
        <f t="shared" si="2"/>
        <v>12</v>
      </c>
      <c r="K16" s="145">
        <f t="shared" si="2"/>
        <v>9</v>
      </c>
      <c r="L16" s="155">
        <f t="shared" si="0"/>
        <v>0.03571428571428571</v>
      </c>
      <c r="M16" s="156">
        <f t="shared" si="0"/>
        <v>0.02142857142857143</v>
      </c>
      <c r="N16" s="156">
        <f t="shared" si="0"/>
        <v>0.014285714285714285</v>
      </c>
      <c r="O16" s="156">
        <f t="shared" si="0"/>
        <v>0.03571428571428571</v>
      </c>
      <c r="P16" s="156">
        <f t="shared" si="0"/>
        <v>0.05714285714285714</v>
      </c>
      <c r="Q16" s="156">
        <f t="shared" si="0"/>
        <v>0.08571428571428572</v>
      </c>
      <c r="R16" s="156">
        <f t="shared" si="0"/>
        <v>0.06428571428571428</v>
      </c>
      <c r="S16" s="152">
        <f t="shared" si="1"/>
        <v>0.044897959183673466</v>
      </c>
      <c r="T16" s="51"/>
    </row>
    <row r="17" spans="2:20" ht="26.25" customHeight="1">
      <c r="B17" s="50"/>
      <c r="C17" s="84"/>
      <c r="D17" s="85"/>
      <c r="E17" s="85"/>
      <c r="F17" s="85"/>
      <c r="G17" s="85"/>
      <c r="H17" s="85"/>
      <c r="I17" s="85"/>
      <c r="J17" s="85"/>
      <c r="K17" s="85"/>
      <c r="L17" s="85"/>
      <c r="M17" s="85"/>
      <c r="N17" s="85"/>
      <c r="O17" s="85"/>
      <c r="P17" s="85"/>
      <c r="Q17" s="85"/>
      <c r="R17" s="85"/>
      <c r="S17" s="86"/>
      <c r="T17" s="51"/>
    </row>
    <row r="18" spans="2:20" ht="9.75" customHeight="1">
      <c r="B18" s="50"/>
      <c r="C18" s="2"/>
      <c r="D18" s="2"/>
      <c r="E18" s="2"/>
      <c r="F18" s="2"/>
      <c r="G18" s="2"/>
      <c r="H18" s="2"/>
      <c r="I18" s="2"/>
      <c r="J18" s="2"/>
      <c r="K18" s="2"/>
      <c r="L18" s="2"/>
      <c r="M18" s="2"/>
      <c r="N18" s="2"/>
      <c r="O18" s="2"/>
      <c r="P18" s="2"/>
      <c r="Q18" s="2"/>
      <c r="R18" s="2"/>
      <c r="S18" s="2"/>
      <c r="T18" s="51"/>
    </row>
    <row r="19" spans="2:20" ht="30.75" customHeight="1">
      <c r="B19" s="50"/>
      <c r="C19" s="92"/>
      <c r="D19" s="182" t="s">
        <v>225</v>
      </c>
      <c r="E19" s="183"/>
      <c r="F19" s="183"/>
      <c r="G19" s="183"/>
      <c r="H19" s="183"/>
      <c r="I19" s="183"/>
      <c r="J19" s="183"/>
      <c r="K19" s="183"/>
      <c r="L19" s="183"/>
      <c r="M19" s="183"/>
      <c r="N19" s="183"/>
      <c r="O19" s="183"/>
      <c r="P19" s="183"/>
      <c r="Q19" s="183"/>
      <c r="R19" s="183"/>
      <c r="S19" s="19"/>
      <c r="T19" s="51"/>
    </row>
    <row r="20" spans="2:20" ht="30" customHeight="1">
      <c r="B20" s="50"/>
      <c r="C20" s="92"/>
      <c r="D20" s="182" t="s">
        <v>226</v>
      </c>
      <c r="E20" s="183"/>
      <c r="F20" s="183"/>
      <c r="G20" s="183"/>
      <c r="H20" s="183"/>
      <c r="I20" s="183"/>
      <c r="J20" s="183"/>
      <c r="K20" s="183"/>
      <c r="L20" s="183"/>
      <c r="M20" s="183"/>
      <c r="N20" s="183"/>
      <c r="O20" s="183"/>
      <c r="P20" s="183"/>
      <c r="Q20" s="183"/>
      <c r="R20" s="183"/>
      <c r="S20" s="19"/>
      <c r="T20" s="51"/>
    </row>
    <row r="21" spans="2:20" ht="56.25" customHeight="1">
      <c r="B21" s="50"/>
      <c r="C21" s="93"/>
      <c r="D21" s="182" t="s">
        <v>222</v>
      </c>
      <c r="E21" s="183" t="s">
        <v>23</v>
      </c>
      <c r="F21" s="183"/>
      <c r="G21" s="183"/>
      <c r="H21" s="183"/>
      <c r="I21" s="183"/>
      <c r="J21" s="183"/>
      <c r="K21" s="183"/>
      <c r="L21" s="183"/>
      <c r="M21" s="183"/>
      <c r="N21" s="183"/>
      <c r="O21" s="183"/>
      <c r="P21" s="183"/>
      <c r="Q21" s="183"/>
      <c r="R21" s="183"/>
      <c r="S21" s="19"/>
      <c r="T21" s="51"/>
    </row>
    <row r="22" spans="2:20" ht="30.75" customHeight="1">
      <c r="B22" s="50"/>
      <c r="C22" s="93"/>
      <c r="D22" s="182" t="s">
        <v>223</v>
      </c>
      <c r="E22" s="183"/>
      <c r="F22" s="183"/>
      <c r="G22" s="183"/>
      <c r="H22" s="183"/>
      <c r="I22" s="183"/>
      <c r="J22" s="183"/>
      <c r="K22" s="183"/>
      <c r="L22" s="183"/>
      <c r="M22" s="183"/>
      <c r="N22" s="183"/>
      <c r="O22" s="183"/>
      <c r="P22" s="183"/>
      <c r="Q22" s="183"/>
      <c r="R22" s="183"/>
      <c r="S22" s="2"/>
      <c r="T22" s="51"/>
    </row>
    <row r="23" spans="2:20" ht="6.75" customHeight="1">
      <c r="B23" s="52"/>
      <c r="C23" s="53"/>
      <c r="D23" s="53"/>
      <c r="E23" s="53"/>
      <c r="F23" s="53"/>
      <c r="G23" s="53"/>
      <c r="H23" s="53"/>
      <c r="I23" s="53"/>
      <c r="J23" s="53"/>
      <c r="K23" s="53"/>
      <c r="L23" s="53"/>
      <c r="M23" s="53"/>
      <c r="N23" s="53"/>
      <c r="O23" s="53"/>
      <c r="P23" s="53"/>
      <c r="Q23" s="53"/>
      <c r="R23" s="53"/>
      <c r="S23" s="53"/>
      <c r="T23" s="54"/>
    </row>
  </sheetData>
  <sheetProtection sheet="1" objects="1" scenarios="1"/>
  <mergeCells count="9">
    <mergeCell ref="D21:R21"/>
    <mergeCell ref="D22:R22"/>
    <mergeCell ref="C1:R1"/>
    <mergeCell ref="E6:K6"/>
    <mergeCell ref="L6:R6"/>
    <mergeCell ref="D19:R19"/>
    <mergeCell ref="D20:R20"/>
    <mergeCell ref="L5:S5"/>
    <mergeCell ref="D5:F5"/>
  </mergeCells>
  <printOptions horizontalCentered="1"/>
  <pageMargins left="0.1968503937007874" right="0.1968503937007874" top="0.5905511811023623" bottom="0.4724409448818898" header="0.3937007874015748" footer="0.4330708661417323"/>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codeName="Blad5">
    <tabColor rgb="FFFF0000"/>
    <pageSetUpPr fitToPage="1"/>
  </sheetPr>
  <dimension ref="A5:I61"/>
  <sheetViews>
    <sheetView showGridLines="0" zoomScale="70" zoomScaleNormal="70" zoomScalePageLayoutView="0" workbookViewId="0" topLeftCell="A1">
      <selection activeCell="J20" sqref="J20"/>
    </sheetView>
  </sheetViews>
  <sheetFormatPr defaultColWidth="9.140625" defaultRowHeight="12.75"/>
  <cols>
    <col min="1" max="1" width="6.00390625" style="0" customWidth="1"/>
    <col min="2" max="2" width="4.7109375" style="0" customWidth="1"/>
    <col min="3" max="3" width="6.140625" style="0" customWidth="1"/>
    <col min="4" max="4" width="33.421875" style="0" customWidth="1"/>
    <col min="5" max="5" width="13.28125" style="0" customWidth="1"/>
    <col min="6" max="6" width="6.140625" style="0" customWidth="1"/>
    <col min="7" max="8" width="4.7109375" style="0" customWidth="1"/>
    <col min="9" max="9" width="6.00390625" style="0" customWidth="1"/>
  </cols>
  <sheetData>
    <row r="5" ht="12.75">
      <c r="I5" s="2"/>
    </row>
    <row r="6" spans="2:9" ht="12" customHeight="1">
      <c r="B6" s="31"/>
      <c r="C6" s="32"/>
      <c r="D6" s="32"/>
      <c r="E6" s="32"/>
      <c r="F6" s="32"/>
      <c r="G6" s="33"/>
      <c r="H6" s="2"/>
      <c r="I6" s="2"/>
    </row>
    <row r="7" spans="2:9" ht="12" customHeight="1">
      <c r="B7" s="34"/>
      <c r="C7" s="2"/>
      <c r="D7" s="2"/>
      <c r="E7" s="2"/>
      <c r="F7" s="2"/>
      <c r="G7" s="35"/>
      <c r="H7" s="2"/>
      <c r="I7" s="2"/>
    </row>
    <row r="8" spans="2:9" ht="12.75">
      <c r="B8" s="34"/>
      <c r="C8" s="2"/>
      <c r="D8" s="190"/>
      <c r="E8" s="190"/>
      <c r="F8" s="2"/>
      <c r="G8" s="35"/>
      <c r="H8" s="2"/>
      <c r="I8" s="2"/>
    </row>
    <row r="9" spans="2:9" ht="12.75">
      <c r="B9" s="34"/>
      <c r="C9" s="2"/>
      <c r="D9" s="6"/>
      <c r="E9" s="6"/>
      <c r="F9" s="2"/>
      <c r="G9" s="35"/>
      <c r="H9" s="2"/>
      <c r="I9" s="2"/>
    </row>
    <row r="10" spans="2:9" ht="12.75">
      <c r="B10" s="34"/>
      <c r="C10" s="2"/>
      <c r="D10" s="6"/>
      <c r="E10" s="6"/>
      <c r="F10" s="2"/>
      <c r="G10" s="35"/>
      <c r="H10" s="2"/>
      <c r="I10" s="2"/>
    </row>
    <row r="11" spans="2:9" ht="12.75">
      <c r="B11" s="34"/>
      <c r="C11" s="31"/>
      <c r="D11" s="39"/>
      <c r="E11" s="39"/>
      <c r="F11" s="33"/>
      <c r="G11" s="35"/>
      <c r="H11" s="2"/>
      <c r="I11" s="2"/>
    </row>
    <row r="12" spans="2:9" ht="12.75">
      <c r="B12" s="34"/>
      <c r="C12" s="34"/>
      <c r="D12" s="6"/>
      <c r="E12" s="6"/>
      <c r="F12" s="35"/>
      <c r="G12" s="35"/>
      <c r="H12" s="2"/>
      <c r="I12" s="2"/>
    </row>
    <row r="13" spans="2:9" ht="12.75">
      <c r="B13" s="34"/>
      <c r="C13" s="34"/>
      <c r="D13" s="190"/>
      <c r="E13" s="190"/>
      <c r="F13" s="35"/>
      <c r="G13" s="35"/>
      <c r="H13" s="2"/>
      <c r="I13" s="2"/>
    </row>
    <row r="14" spans="2:9" ht="12.75">
      <c r="B14" s="34"/>
      <c r="C14" s="34"/>
      <c r="D14" s="2"/>
      <c r="E14" s="2"/>
      <c r="F14" s="35"/>
      <c r="G14" s="35"/>
      <c r="H14" s="2"/>
      <c r="I14" s="2"/>
    </row>
    <row r="15" spans="2:9" ht="12.75">
      <c r="B15" s="34"/>
      <c r="C15" s="34"/>
      <c r="D15" s="7" t="s">
        <v>24</v>
      </c>
      <c r="E15" s="170">
        <v>10000000</v>
      </c>
      <c r="F15" s="35"/>
      <c r="G15" s="35"/>
      <c r="H15" s="2"/>
      <c r="I15" s="2"/>
    </row>
    <row r="16" spans="2:9" ht="12.75">
      <c r="B16" s="34"/>
      <c r="C16" s="34"/>
      <c r="D16" s="7" t="s">
        <v>25</v>
      </c>
      <c r="E16" s="171">
        <v>0.05</v>
      </c>
      <c r="F16" s="35"/>
      <c r="G16" s="35"/>
      <c r="H16" s="2"/>
      <c r="I16" s="2"/>
    </row>
    <row r="17" spans="2:9" ht="12.75">
      <c r="B17" s="34"/>
      <c r="C17" s="34"/>
      <c r="D17" s="7" t="s">
        <v>26</v>
      </c>
      <c r="E17" s="30">
        <v>0.43</v>
      </c>
      <c r="F17" s="35"/>
      <c r="G17" s="35"/>
      <c r="H17" s="2"/>
      <c r="I17" s="2"/>
    </row>
    <row r="18" spans="2:9" ht="12.75">
      <c r="B18" s="34"/>
      <c r="C18" s="34"/>
      <c r="D18" s="7" t="s">
        <v>27</v>
      </c>
      <c r="E18" s="171">
        <v>0.23</v>
      </c>
      <c r="F18" s="35"/>
      <c r="G18" s="35"/>
      <c r="H18" s="2"/>
      <c r="I18" s="2"/>
    </row>
    <row r="19" spans="2:9" ht="12.75">
      <c r="B19" s="34"/>
      <c r="C19" s="34"/>
      <c r="D19" s="2"/>
      <c r="E19" s="2"/>
      <c r="F19" s="35"/>
      <c r="G19" s="35"/>
      <c r="H19" s="2"/>
      <c r="I19" s="2"/>
    </row>
    <row r="20" spans="2:9" ht="12.75">
      <c r="B20" s="34"/>
      <c r="C20" s="34"/>
      <c r="D20" s="2" t="s">
        <v>28</v>
      </c>
      <c r="E20" s="1">
        <f>E15*(E16*E17)</f>
        <v>215000.00000000003</v>
      </c>
      <c r="F20" s="35"/>
      <c r="G20" s="35"/>
      <c r="H20" s="2"/>
      <c r="I20" s="2"/>
    </row>
    <row r="21" spans="2:9" ht="12.75">
      <c r="B21" s="34"/>
      <c r="C21" s="34"/>
      <c r="D21" s="2"/>
      <c r="E21" s="2"/>
      <c r="F21" s="35"/>
      <c r="G21" s="35"/>
      <c r="H21" s="2"/>
      <c r="I21" s="2"/>
    </row>
    <row r="22" spans="2:9" ht="12.75">
      <c r="B22" s="34"/>
      <c r="C22" s="34"/>
      <c r="D22" s="2" t="s">
        <v>29</v>
      </c>
      <c r="E22" s="1">
        <f>((E15*(E16*E17)))*E18</f>
        <v>49450.00000000001</v>
      </c>
      <c r="F22" s="35"/>
      <c r="G22" s="35"/>
      <c r="H22" s="2"/>
      <c r="I22" s="2"/>
    </row>
    <row r="23" spans="2:9" ht="12.75">
      <c r="B23" s="34"/>
      <c r="C23" s="36"/>
      <c r="D23" s="37"/>
      <c r="E23" s="37"/>
      <c r="F23" s="38"/>
      <c r="G23" s="35"/>
      <c r="H23" s="2"/>
      <c r="I23" s="2"/>
    </row>
    <row r="24" spans="2:9" ht="12.75">
      <c r="B24" s="34"/>
      <c r="C24" s="2"/>
      <c r="D24" s="2"/>
      <c r="E24" s="2"/>
      <c r="F24" s="2"/>
      <c r="G24" s="35"/>
      <c r="H24" s="2"/>
      <c r="I24" s="2"/>
    </row>
    <row r="25" spans="2:9" ht="12.75">
      <c r="B25" s="34"/>
      <c r="C25" s="2"/>
      <c r="D25" s="2"/>
      <c r="E25" s="2"/>
      <c r="F25" s="2"/>
      <c r="G25" s="35"/>
      <c r="H25" s="2"/>
      <c r="I25" s="2"/>
    </row>
    <row r="26" spans="2:9" ht="12.75">
      <c r="B26" s="34"/>
      <c r="C26" s="31"/>
      <c r="D26" s="32"/>
      <c r="E26" s="32"/>
      <c r="F26" s="33"/>
      <c r="G26" s="35"/>
      <c r="H26" s="2"/>
      <c r="I26" s="2"/>
    </row>
    <row r="27" spans="2:9" ht="12.75">
      <c r="B27" s="34"/>
      <c r="C27" s="34"/>
      <c r="D27" s="6"/>
      <c r="E27" s="6"/>
      <c r="F27" s="35"/>
      <c r="G27" s="35"/>
      <c r="H27" s="2"/>
      <c r="I27" s="2"/>
    </row>
    <row r="28" spans="2:9" ht="12.75">
      <c r="B28" s="34"/>
      <c r="C28" s="34"/>
      <c r="D28" s="6"/>
      <c r="E28" s="6"/>
      <c r="F28" s="35"/>
      <c r="G28" s="35"/>
      <c r="H28" s="2"/>
      <c r="I28" s="2"/>
    </row>
    <row r="29" spans="2:9" ht="12.75">
      <c r="B29" s="34"/>
      <c r="C29" s="34"/>
      <c r="D29" s="2"/>
      <c r="E29" s="2"/>
      <c r="F29" s="35"/>
      <c r="G29" s="35"/>
      <c r="H29" s="2"/>
      <c r="I29" s="2"/>
    </row>
    <row r="30" spans="2:9" ht="12.75">
      <c r="B30" s="34"/>
      <c r="C30" s="34"/>
      <c r="D30" s="2" t="s">
        <v>30</v>
      </c>
      <c r="E30" s="170">
        <v>5000</v>
      </c>
      <c r="F30" s="35"/>
      <c r="G30" s="35"/>
      <c r="H30" s="2"/>
      <c r="I30" s="2"/>
    </row>
    <row r="31" spans="2:9" ht="12.75">
      <c r="B31" s="34"/>
      <c r="C31" s="34"/>
      <c r="D31" s="2" t="s">
        <v>31</v>
      </c>
      <c r="E31" s="170">
        <v>200</v>
      </c>
      <c r="F31" s="35"/>
      <c r="G31" s="35"/>
      <c r="H31" s="2"/>
      <c r="I31" s="2"/>
    </row>
    <row r="32" spans="2:9" ht="12.75">
      <c r="B32" s="34"/>
      <c r="C32" s="34"/>
      <c r="D32" s="2" t="s">
        <v>32</v>
      </c>
      <c r="E32" s="170">
        <v>2</v>
      </c>
      <c r="F32" s="35"/>
      <c r="G32" s="35"/>
      <c r="H32" s="2"/>
      <c r="I32" s="2"/>
    </row>
    <row r="33" spans="2:9" ht="12.75">
      <c r="B33" s="34"/>
      <c r="C33" s="34"/>
      <c r="D33" s="2" t="s">
        <v>33</v>
      </c>
      <c r="E33" s="13">
        <v>4</v>
      </c>
      <c r="F33" s="35"/>
      <c r="G33" s="35"/>
      <c r="H33" s="2"/>
      <c r="I33" s="2"/>
    </row>
    <row r="34" spans="2:9" ht="12.75">
      <c r="B34" s="34"/>
      <c r="C34" s="34"/>
      <c r="D34" s="2" t="s">
        <v>34</v>
      </c>
      <c r="E34" s="4">
        <f>((E32/60)*E31)/E33</f>
        <v>1.6666666666666667</v>
      </c>
      <c r="F34" s="35"/>
      <c r="G34" s="35"/>
      <c r="H34" s="2"/>
      <c r="I34" s="2"/>
    </row>
    <row r="35" spans="2:9" ht="12.75">
      <c r="B35" s="34"/>
      <c r="C35" s="34"/>
      <c r="D35" s="2" t="s">
        <v>35</v>
      </c>
      <c r="E35" s="5">
        <f>E16</f>
        <v>0.05</v>
      </c>
      <c r="F35" s="35"/>
      <c r="G35" s="35"/>
      <c r="H35" s="2"/>
      <c r="I35" s="2"/>
    </row>
    <row r="36" spans="2:9" ht="12.75">
      <c r="B36" s="34"/>
      <c r="C36" s="34"/>
      <c r="D36" s="2"/>
      <c r="E36" s="2"/>
      <c r="F36" s="35"/>
      <c r="G36" s="35"/>
      <c r="H36" s="2"/>
      <c r="I36" s="2"/>
    </row>
    <row r="37" spans="2:9" ht="12.75">
      <c r="B37" s="34"/>
      <c r="C37" s="34"/>
      <c r="D37" s="2" t="s">
        <v>36</v>
      </c>
      <c r="E37" s="9">
        <f>E30*E34*E35</f>
        <v>416.66666666666674</v>
      </c>
      <c r="F37" s="35"/>
      <c r="G37" s="35"/>
      <c r="H37" s="2"/>
      <c r="I37" s="2"/>
    </row>
    <row r="38" spans="2:9" ht="12.75">
      <c r="B38" s="34"/>
      <c r="C38" s="34"/>
      <c r="D38" s="2"/>
      <c r="E38" s="2"/>
      <c r="F38" s="35"/>
      <c r="G38" s="35"/>
      <c r="H38" s="2"/>
      <c r="I38" s="2"/>
    </row>
    <row r="39" spans="2:9" ht="12.75">
      <c r="B39" s="34"/>
      <c r="C39" s="34"/>
      <c r="D39" s="2" t="s">
        <v>37</v>
      </c>
      <c r="E39" s="1">
        <f>E37*365</f>
        <v>152083.33333333337</v>
      </c>
      <c r="F39" s="35"/>
      <c r="G39" s="35"/>
      <c r="H39" s="2"/>
      <c r="I39" s="2"/>
    </row>
    <row r="40" spans="2:9" ht="12.75">
      <c r="B40" s="34"/>
      <c r="C40" s="36"/>
      <c r="D40" s="37"/>
      <c r="E40" s="40"/>
      <c r="F40" s="38"/>
      <c r="G40" s="35"/>
      <c r="H40" s="2"/>
      <c r="I40" s="2"/>
    </row>
    <row r="41" spans="2:9" ht="12.75">
      <c r="B41" s="34"/>
      <c r="C41" s="2"/>
      <c r="D41" s="2"/>
      <c r="E41" s="8"/>
      <c r="F41" s="2"/>
      <c r="G41" s="35"/>
      <c r="H41" s="2"/>
      <c r="I41" s="2"/>
    </row>
    <row r="42" spans="2:9" ht="12.75">
      <c r="B42" s="34"/>
      <c r="C42" s="2"/>
      <c r="D42" s="2"/>
      <c r="E42" s="8"/>
      <c r="F42" s="2"/>
      <c r="G42" s="35"/>
      <c r="H42" s="2"/>
      <c r="I42" s="2"/>
    </row>
    <row r="43" spans="2:7" s="2" customFormat="1" ht="12" customHeight="1">
      <c r="B43" s="34"/>
      <c r="C43" s="31"/>
      <c r="D43" s="32"/>
      <c r="E43" s="32"/>
      <c r="F43" s="33"/>
      <c r="G43" s="35"/>
    </row>
    <row r="44" spans="2:9" ht="12.75">
      <c r="B44" s="34"/>
      <c r="C44" s="34"/>
      <c r="D44" s="2"/>
      <c r="E44" s="2"/>
      <c r="F44" s="35"/>
      <c r="G44" s="35"/>
      <c r="H44" s="2"/>
      <c r="I44" s="2"/>
    </row>
    <row r="45" spans="2:9" ht="12.75">
      <c r="B45" s="34"/>
      <c r="C45" s="34"/>
      <c r="D45" s="2"/>
      <c r="E45" s="2"/>
      <c r="F45" s="35"/>
      <c r="G45" s="35"/>
      <c r="H45" s="2"/>
      <c r="I45" s="2"/>
    </row>
    <row r="46" spans="2:9" ht="12.75">
      <c r="B46" s="34"/>
      <c r="C46" s="34"/>
      <c r="D46" s="2"/>
      <c r="E46" s="2"/>
      <c r="F46" s="35"/>
      <c r="G46" s="35"/>
      <c r="H46" s="2"/>
      <c r="I46" s="2"/>
    </row>
    <row r="47" spans="2:9" ht="12.75">
      <c r="B47" s="34"/>
      <c r="C47" s="34"/>
      <c r="D47" s="2" t="s">
        <v>38</v>
      </c>
      <c r="E47" s="1">
        <f>E22</f>
        <v>49450.00000000001</v>
      </c>
      <c r="F47" s="35"/>
      <c r="G47" s="35"/>
      <c r="H47" s="2"/>
      <c r="I47" s="2"/>
    </row>
    <row r="48" spans="2:9" ht="12.75">
      <c r="B48" s="34"/>
      <c r="C48" s="34"/>
      <c r="D48" s="2" t="s">
        <v>39</v>
      </c>
      <c r="E48" s="1">
        <f>E39</f>
        <v>152083.33333333337</v>
      </c>
      <c r="F48" s="35"/>
      <c r="G48" s="35"/>
      <c r="H48" s="2"/>
      <c r="I48" s="2"/>
    </row>
    <row r="49" spans="2:9" ht="12.75">
      <c r="B49" s="34"/>
      <c r="C49" s="34"/>
      <c r="D49" s="10" t="s">
        <v>40</v>
      </c>
      <c r="E49" s="11">
        <f>E47+E48</f>
        <v>201533.33333333337</v>
      </c>
      <c r="F49" s="35"/>
      <c r="G49" s="35"/>
      <c r="H49" s="2"/>
      <c r="I49" s="2"/>
    </row>
    <row r="50" spans="2:9" ht="12.75">
      <c r="B50" s="34"/>
      <c r="C50" s="36"/>
      <c r="D50" s="37"/>
      <c r="E50" s="40"/>
      <c r="F50" s="38"/>
      <c r="G50" s="35"/>
      <c r="H50" s="2"/>
      <c r="I50" s="2"/>
    </row>
    <row r="51" spans="2:9" ht="12.75">
      <c r="B51" s="36"/>
      <c r="C51" s="37"/>
      <c r="D51" s="37"/>
      <c r="E51" s="37"/>
      <c r="F51" s="37"/>
      <c r="G51" s="38"/>
      <c r="H51" s="2"/>
      <c r="I51" s="2"/>
    </row>
    <row r="52" ht="12.75">
      <c r="I52" s="2"/>
    </row>
    <row r="53" ht="12.75">
      <c r="I53" s="2"/>
    </row>
    <row r="54" spans="1:9" ht="12.75">
      <c r="A54" s="2"/>
      <c r="B54" s="2"/>
      <c r="C54" s="2"/>
      <c r="D54" s="2"/>
      <c r="E54" s="2"/>
      <c r="F54" s="2"/>
      <c r="G54" s="2"/>
      <c r="H54" s="2"/>
      <c r="I54" s="2"/>
    </row>
    <row r="55" spans="1:9" ht="12.75">
      <c r="A55" s="2"/>
      <c r="B55" s="2"/>
      <c r="C55" s="2"/>
      <c r="D55" s="2"/>
      <c r="E55" s="2"/>
      <c r="F55" s="2"/>
      <c r="G55" s="2"/>
      <c r="H55" s="2"/>
      <c r="I55" s="2"/>
    </row>
    <row r="56" spans="1:9" ht="12.75">
      <c r="A56" s="2"/>
      <c r="B56" s="2"/>
      <c r="C56" s="2"/>
      <c r="D56" s="2"/>
      <c r="E56" s="2"/>
      <c r="F56" s="2"/>
      <c r="G56" s="2"/>
      <c r="H56" s="2"/>
      <c r="I56" s="2"/>
    </row>
    <row r="57" spans="1:9" ht="12.75">
      <c r="A57" s="2"/>
      <c r="B57" s="2"/>
      <c r="C57" s="2"/>
      <c r="D57" s="190"/>
      <c r="E57" s="190"/>
      <c r="F57" s="2"/>
      <c r="G57" s="2"/>
      <c r="H57" s="2"/>
      <c r="I57" s="2"/>
    </row>
    <row r="58" spans="1:9" ht="12.75">
      <c r="A58" s="2"/>
      <c r="B58" s="2"/>
      <c r="C58" s="2"/>
      <c r="D58" s="6"/>
      <c r="E58" s="6"/>
      <c r="F58" s="2"/>
      <c r="G58" s="2"/>
      <c r="H58" s="2"/>
      <c r="I58" s="2"/>
    </row>
    <row r="59" spans="1:9" ht="12.75">
      <c r="A59" s="2"/>
      <c r="B59" s="2"/>
      <c r="C59" s="2"/>
      <c r="D59" s="6"/>
      <c r="E59" s="6"/>
      <c r="F59" s="2"/>
      <c r="G59" s="2"/>
      <c r="H59" s="2"/>
      <c r="I59" s="2"/>
    </row>
    <row r="60" spans="1:9" ht="12.75">
      <c r="A60" s="2"/>
      <c r="B60" s="2"/>
      <c r="C60" s="2"/>
      <c r="D60" s="6"/>
      <c r="E60" s="6"/>
      <c r="F60" s="2"/>
      <c r="G60" s="2"/>
      <c r="H60" s="2"/>
      <c r="I60" s="2"/>
    </row>
    <row r="61" spans="1:9" ht="12.75">
      <c r="A61" s="2"/>
      <c r="B61" s="2"/>
      <c r="C61" s="2"/>
      <c r="D61" s="6"/>
      <c r="E61" s="6"/>
      <c r="F61" s="2"/>
      <c r="G61" s="2"/>
      <c r="H61" s="2"/>
      <c r="I61" s="2"/>
    </row>
  </sheetData>
  <sheetProtection sheet="1" objects="1" scenarios="1"/>
  <mergeCells count="3">
    <mergeCell ref="D57:E57"/>
    <mergeCell ref="D8:E8"/>
    <mergeCell ref="D13:E13"/>
  </mergeCells>
  <printOptions/>
  <pageMargins left="0.7480314960629921" right="0.7480314960629921" top="0.984251968503937" bottom="0.984251968503937" header="0.5118110236220472" footer="0.5118110236220472"/>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codeName="Blad2">
    <tabColor rgb="FFFF0000"/>
  </sheetPr>
  <dimension ref="B6:N76"/>
  <sheetViews>
    <sheetView showGridLines="0" zoomScale="70" zoomScaleNormal="70" zoomScalePageLayoutView="0" workbookViewId="0" topLeftCell="A1">
      <selection activeCell="O9" sqref="O9"/>
    </sheetView>
  </sheetViews>
  <sheetFormatPr defaultColWidth="9.140625" defaultRowHeight="12.75"/>
  <cols>
    <col min="1" max="1" width="6.00390625" style="0" customWidth="1"/>
    <col min="2" max="2" width="4.7109375" style="0" customWidth="1"/>
    <col min="3" max="3" width="6.140625" style="0" customWidth="1"/>
    <col min="4" max="4" width="34.8515625" style="0" bestFit="1" customWidth="1"/>
    <col min="5" max="5" width="13.28125" style="0" customWidth="1"/>
    <col min="6" max="6" width="6.140625" style="0" customWidth="1"/>
    <col min="7" max="7" width="4.7109375" style="0" customWidth="1"/>
    <col min="8" max="8" width="6.00390625" style="0" customWidth="1"/>
    <col min="9" max="9" width="4.7109375" style="0" customWidth="1"/>
    <col min="10" max="10" width="6.140625" style="0" customWidth="1"/>
    <col min="11" max="11" width="34.8515625" style="0" bestFit="1" customWidth="1"/>
    <col min="12" max="12" width="13.28125" style="0" customWidth="1"/>
    <col min="13" max="13" width="6.140625" style="0" customWidth="1"/>
    <col min="14" max="14" width="4.7109375" style="0" customWidth="1"/>
    <col min="15" max="15" width="7.00390625" style="0" customWidth="1"/>
  </cols>
  <sheetData>
    <row r="6" spans="2:14" ht="12" customHeight="1">
      <c r="B6" s="31"/>
      <c r="C6" s="32"/>
      <c r="D6" s="32"/>
      <c r="E6" s="32"/>
      <c r="F6" s="32"/>
      <c r="G6" s="33"/>
      <c r="I6" s="31"/>
      <c r="J6" s="32"/>
      <c r="K6" s="32"/>
      <c r="L6" s="32"/>
      <c r="M6" s="32"/>
      <c r="N6" s="33"/>
    </row>
    <row r="7" spans="2:14" ht="12" customHeight="1">
      <c r="B7" s="34"/>
      <c r="C7" s="2"/>
      <c r="D7" s="2"/>
      <c r="E7" s="2"/>
      <c r="F7" s="2"/>
      <c r="G7" s="35"/>
      <c r="I7" s="34"/>
      <c r="J7" s="2"/>
      <c r="K7" s="2"/>
      <c r="L7" s="2"/>
      <c r="M7" s="2"/>
      <c r="N7" s="35"/>
    </row>
    <row r="8" spans="2:14" ht="12.75">
      <c r="B8" s="34"/>
      <c r="C8" s="2"/>
      <c r="D8" s="190"/>
      <c r="E8" s="190"/>
      <c r="F8" s="2"/>
      <c r="G8" s="35"/>
      <c r="I8" s="34"/>
      <c r="J8" s="2"/>
      <c r="K8" s="190"/>
      <c r="L8" s="190"/>
      <c r="M8" s="2"/>
      <c r="N8" s="35"/>
    </row>
    <row r="9" spans="2:14" ht="12.75">
      <c r="B9" s="34"/>
      <c r="C9" s="2"/>
      <c r="D9" s="6"/>
      <c r="E9" s="6"/>
      <c r="F9" s="2"/>
      <c r="G9" s="35"/>
      <c r="I9" s="34"/>
      <c r="J9" s="2"/>
      <c r="K9" s="6"/>
      <c r="L9" s="6"/>
      <c r="M9" s="2"/>
      <c r="N9" s="35"/>
    </row>
    <row r="10" spans="2:14" ht="12.75">
      <c r="B10" s="34"/>
      <c r="C10" s="2"/>
      <c r="D10" s="6"/>
      <c r="E10" s="6"/>
      <c r="F10" s="2"/>
      <c r="G10" s="35"/>
      <c r="I10" s="34"/>
      <c r="J10" s="2"/>
      <c r="K10" s="6"/>
      <c r="L10" s="6"/>
      <c r="M10" s="2"/>
      <c r="N10" s="35"/>
    </row>
    <row r="11" spans="2:14" ht="12.75">
      <c r="B11" s="34"/>
      <c r="C11" s="31"/>
      <c r="D11" s="39"/>
      <c r="E11" s="39"/>
      <c r="F11" s="33"/>
      <c r="G11" s="35"/>
      <c r="I11" s="34"/>
      <c r="J11" s="31"/>
      <c r="K11" s="39"/>
      <c r="L11" s="39"/>
      <c r="M11" s="33"/>
      <c r="N11" s="35"/>
    </row>
    <row r="12" spans="2:14" ht="12.75">
      <c r="B12" s="34"/>
      <c r="C12" s="34"/>
      <c r="D12" s="6"/>
      <c r="E12" s="6"/>
      <c r="F12" s="35"/>
      <c r="G12" s="35"/>
      <c r="I12" s="34"/>
      <c r="J12" s="34"/>
      <c r="K12" s="6"/>
      <c r="L12" s="6"/>
      <c r="M12" s="35"/>
      <c r="N12" s="35"/>
    </row>
    <row r="13" spans="2:14" ht="12.75">
      <c r="B13" s="34"/>
      <c r="C13" s="34"/>
      <c r="D13" s="190"/>
      <c r="E13" s="190"/>
      <c r="F13" s="35"/>
      <c r="G13" s="35"/>
      <c r="I13" s="34"/>
      <c r="J13" s="34"/>
      <c r="K13" s="190"/>
      <c r="L13" s="190"/>
      <c r="M13" s="35"/>
      <c r="N13" s="35"/>
    </row>
    <row r="14" spans="2:14" ht="12.75">
      <c r="B14" s="34"/>
      <c r="C14" s="34"/>
      <c r="D14" s="2"/>
      <c r="E14" s="2"/>
      <c r="F14" s="35"/>
      <c r="G14" s="35"/>
      <c r="I14" s="34"/>
      <c r="J14" s="34"/>
      <c r="K14" s="2"/>
      <c r="L14" s="2"/>
      <c r="M14" s="35"/>
      <c r="N14" s="35"/>
    </row>
    <row r="15" spans="2:14" ht="12.75">
      <c r="B15" s="34"/>
      <c r="C15" s="34"/>
      <c r="D15" s="7" t="s">
        <v>41</v>
      </c>
      <c r="E15" s="170">
        <v>10000000</v>
      </c>
      <c r="F15" s="35"/>
      <c r="G15" s="35"/>
      <c r="I15" s="34"/>
      <c r="J15" s="34"/>
      <c r="K15" s="7" t="s">
        <v>42</v>
      </c>
      <c r="L15" s="170">
        <v>10000000</v>
      </c>
      <c r="M15" s="35"/>
      <c r="N15" s="35"/>
    </row>
    <row r="16" spans="2:14" ht="12.75">
      <c r="B16" s="34"/>
      <c r="C16" s="34"/>
      <c r="D16" s="7" t="s">
        <v>43</v>
      </c>
      <c r="E16" s="172">
        <v>0.05</v>
      </c>
      <c r="F16" s="35"/>
      <c r="G16" s="35"/>
      <c r="I16" s="34"/>
      <c r="J16" s="34"/>
      <c r="K16" s="7" t="s">
        <v>44</v>
      </c>
      <c r="L16" s="172">
        <v>0.03</v>
      </c>
      <c r="M16" s="35"/>
      <c r="N16" s="35"/>
    </row>
    <row r="17" spans="2:14" ht="12.75">
      <c r="B17" s="34"/>
      <c r="C17" s="34"/>
      <c r="D17" s="7" t="s">
        <v>45</v>
      </c>
      <c r="E17" s="3">
        <v>0.43</v>
      </c>
      <c r="F17" s="35"/>
      <c r="G17" s="35"/>
      <c r="I17" s="34"/>
      <c r="J17" s="34"/>
      <c r="K17" s="7" t="s">
        <v>46</v>
      </c>
      <c r="L17" s="3">
        <v>0.43</v>
      </c>
      <c r="M17" s="35"/>
      <c r="N17" s="35"/>
    </row>
    <row r="18" spans="2:14" ht="12.75">
      <c r="B18" s="34"/>
      <c r="C18" s="34"/>
      <c r="D18" s="7" t="s">
        <v>47</v>
      </c>
      <c r="E18" s="172">
        <v>0.23</v>
      </c>
      <c r="F18" s="35"/>
      <c r="G18" s="35"/>
      <c r="I18" s="34"/>
      <c r="J18" s="34"/>
      <c r="K18" s="7" t="s">
        <v>48</v>
      </c>
      <c r="L18" s="172">
        <v>0.23</v>
      </c>
      <c r="M18" s="35"/>
      <c r="N18" s="35"/>
    </row>
    <row r="19" spans="2:14" ht="12.75">
      <c r="B19" s="34"/>
      <c r="C19" s="34"/>
      <c r="D19" s="2"/>
      <c r="E19" s="2"/>
      <c r="F19" s="35"/>
      <c r="G19" s="35"/>
      <c r="I19" s="34"/>
      <c r="J19" s="34"/>
      <c r="K19" s="2"/>
      <c r="L19" s="2"/>
      <c r="M19" s="35"/>
      <c r="N19" s="35"/>
    </row>
    <row r="20" spans="2:14" ht="12.75">
      <c r="B20" s="34"/>
      <c r="C20" s="34"/>
      <c r="D20" s="2" t="s">
        <v>49</v>
      </c>
      <c r="E20" s="1">
        <f>E15*(E16*E17)</f>
        <v>215000.00000000003</v>
      </c>
      <c r="F20" s="35"/>
      <c r="G20" s="35"/>
      <c r="I20" s="34"/>
      <c r="J20" s="34"/>
      <c r="K20" s="2" t="s">
        <v>50</v>
      </c>
      <c r="L20" s="1">
        <f>L15*(L16*L17)</f>
        <v>129000</v>
      </c>
      <c r="M20" s="35"/>
      <c r="N20" s="35"/>
    </row>
    <row r="21" spans="2:14" ht="12.75">
      <c r="B21" s="34"/>
      <c r="C21" s="34"/>
      <c r="D21" s="2"/>
      <c r="E21" s="2"/>
      <c r="F21" s="35"/>
      <c r="G21" s="35"/>
      <c r="I21" s="34"/>
      <c r="J21" s="34"/>
      <c r="K21" s="2"/>
      <c r="L21" s="2"/>
      <c r="M21" s="35"/>
      <c r="N21" s="35"/>
    </row>
    <row r="22" spans="2:14" ht="12.75">
      <c r="B22" s="34"/>
      <c r="C22" s="34"/>
      <c r="D22" s="2" t="s">
        <v>51</v>
      </c>
      <c r="E22" s="1">
        <f>((E15*(E16*E17)))*E18</f>
        <v>49450.00000000001</v>
      </c>
      <c r="F22" s="35"/>
      <c r="G22" s="35"/>
      <c r="I22" s="34"/>
      <c r="J22" s="34"/>
      <c r="K22" s="2" t="s">
        <v>52</v>
      </c>
      <c r="L22" s="1">
        <f>((L15*(L16*L17)))*L18</f>
        <v>29670</v>
      </c>
      <c r="M22" s="35"/>
      <c r="N22" s="35"/>
    </row>
    <row r="23" spans="2:14" ht="12.75">
      <c r="B23" s="34"/>
      <c r="C23" s="36"/>
      <c r="D23" s="37"/>
      <c r="E23" s="37"/>
      <c r="F23" s="38"/>
      <c r="G23" s="35"/>
      <c r="I23" s="34"/>
      <c r="J23" s="36"/>
      <c r="K23" s="37"/>
      <c r="L23" s="37"/>
      <c r="M23" s="38"/>
      <c r="N23" s="35"/>
    </row>
    <row r="24" spans="2:14" ht="12.75">
      <c r="B24" s="34"/>
      <c r="C24" s="2"/>
      <c r="D24" s="2"/>
      <c r="E24" s="2"/>
      <c r="F24" s="2"/>
      <c r="G24" s="35"/>
      <c r="I24" s="34"/>
      <c r="J24" s="2"/>
      <c r="K24" s="2"/>
      <c r="L24" s="2"/>
      <c r="M24" s="2"/>
      <c r="N24" s="35"/>
    </row>
    <row r="25" spans="2:14" ht="12.75">
      <c r="B25" s="34"/>
      <c r="C25" s="2"/>
      <c r="D25" s="2"/>
      <c r="E25" s="2"/>
      <c r="F25" s="2"/>
      <c r="G25" s="35"/>
      <c r="I25" s="34"/>
      <c r="J25" s="2"/>
      <c r="K25" s="2"/>
      <c r="L25" s="2"/>
      <c r="M25" s="2"/>
      <c r="N25" s="35"/>
    </row>
    <row r="26" spans="2:14" ht="12.75">
      <c r="B26" s="34"/>
      <c r="C26" s="31"/>
      <c r="D26" s="32"/>
      <c r="E26" s="32"/>
      <c r="F26" s="33"/>
      <c r="G26" s="35"/>
      <c r="I26" s="34"/>
      <c r="J26" s="31"/>
      <c r="K26" s="32"/>
      <c r="L26" s="32"/>
      <c r="M26" s="33"/>
      <c r="N26" s="35"/>
    </row>
    <row r="27" spans="2:14" ht="12.75">
      <c r="B27" s="34"/>
      <c r="C27" s="34"/>
      <c r="D27" s="6"/>
      <c r="E27" s="6"/>
      <c r="F27" s="35"/>
      <c r="G27" s="35"/>
      <c r="I27" s="34"/>
      <c r="J27" s="34"/>
      <c r="K27" s="6"/>
      <c r="L27" s="6"/>
      <c r="M27" s="35"/>
      <c r="N27" s="35"/>
    </row>
    <row r="28" spans="2:14" ht="12.75">
      <c r="B28" s="34"/>
      <c r="C28" s="34"/>
      <c r="D28" s="6"/>
      <c r="E28" s="6"/>
      <c r="F28" s="35"/>
      <c r="G28" s="35"/>
      <c r="I28" s="34"/>
      <c r="J28" s="34"/>
      <c r="K28" s="6"/>
      <c r="L28" s="6"/>
      <c r="M28" s="35"/>
      <c r="N28" s="35"/>
    </row>
    <row r="29" spans="2:14" ht="12.75">
      <c r="B29" s="34"/>
      <c r="C29" s="34"/>
      <c r="D29" s="2"/>
      <c r="E29" s="2"/>
      <c r="F29" s="35"/>
      <c r="G29" s="35"/>
      <c r="I29" s="34"/>
      <c r="J29" s="34"/>
      <c r="K29" s="2"/>
      <c r="L29" s="2"/>
      <c r="M29" s="35"/>
      <c r="N29" s="35"/>
    </row>
    <row r="30" spans="2:14" ht="12.75">
      <c r="B30" s="34"/>
      <c r="C30" s="34"/>
      <c r="D30" s="2" t="s">
        <v>53</v>
      </c>
      <c r="E30" s="170">
        <v>5000</v>
      </c>
      <c r="F30" s="35"/>
      <c r="G30" s="35"/>
      <c r="I30" s="34"/>
      <c r="J30" s="34"/>
      <c r="K30" s="2" t="s">
        <v>54</v>
      </c>
      <c r="L30" s="170">
        <v>5000</v>
      </c>
      <c r="M30" s="35"/>
      <c r="N30" s="35"/>
    </row>
    <row r="31" spans="2:14" ht="12.75">
      <c r="B31" s="34"/>
      <c r="C31" s="34"/>
      <c r="D31" s="2" t="s">
        <v>55</v>
      </c>
      <c r="E31" s="170">
        <v>200</v>
      </c>
      <c r="F31" s="35"/>
      <c r="G31" s="35"/>
      <c r="I31" s="34"/>
      <c r="J31" s="34"/>
      <c r="K31" s="2" t="s">
        <v>56</v>
      </c>
      <c r="L31" s="170">
        <v>200</v>
      </c>
      <c r="M31" s="35"/>
      <c r="N31" s="35"/>
    </row>
    <row r="32" spans="2:14" ht="12.75">
      <c r="B32" s="34"/>
      <c r="C32" s="34"/>
      <c r="D32" s="2" t="s">
        <v>57</v>
      </c>
      <c r="E32" s="170">
        <v>2</v>
      </c>
      <c r="F32" s="35"/>
      <c r="G32" s="35"/>
      <c r="I32" s="34"/>
      <c r="J32" s="34"/>
      <c r="K32" s="2" t="s">
        <v>58</v>
      </c>
      <c r="L32" s="170">
        <v>2</v>
      </c>
      <c r="M32" s="35"/>
      <c r="N32" s="35"/>
    </row>
    <row r="33" spans="2:14" ht="12.75">
      <c r="B33" s="34"/>
      <c r="C33" s="34"/>
      <c r="D33" s="2" t="s">
        <v>59</v>
      </c>
      <c r="E33" s="13">
        <v>4</v>
      </c>
      <c r="F33" s="35"/>
      <c r="G33" s="35"/>
      <c r="I33" s="34"/>
      <c r="J33" s="34"/>
      <c r="K33" s="2" t="s">
        <v>60</v>
      </c>
      <c r="L33" s="13">
        <v>4</v>
      </c>
      <c r="M33" s="35"/>
      <c r="N33" s="35"/>
    </row>
    <row r="34" spans="2:14" ht="12.75">
      <c r="B34" s="34"/>
      <c r="C34" s="34"/>
      <c r="D34" s="2" t="s">
        <v>61</v>
      </c>
      <c r="E34" s="4">
        <f>((E32/60)*E31)/E33</f>
        <v>1.6666666666666667</v>
      </c>
      <c r="F34" s="35"/>
      <c r="G34" s="35"/>
      <c r="I34" s="34"/>
      <c r="J34" s="34"/>
      <c r="K34" s="2" t="s">
        <v>62</v>
      </c>
      <c r="L34" s="4">
        <f>((L32/60)*L31)/L33</f>
        <v>1.6666666666666667</v>
      </c>
      <c r="M34" s="35"/>
      <c r="N34" s="35"/>
    </row>
    <row r="35" spans="2:14" ht="12.75">
      <c r="B35" s="34"/>
      <c r="C35" s="34"/>
      <c r="D35" s="2" t="s">
        <v>63</v>
      </c>
      <c r="E35" s="5">
        <f>E16</f>
        <v>0.05</v>
      </c>
      <c r="F35" s="35"/>
      <c r="G35" s="35"/>
      <c r="I35" s="34"/>
      <c r="J35" s="34"/>
      <c r="K35" s="2" t="s">
        <v>64</v>
      </c>
      <c r="L35" s="5">
        <f>L16</f>
        <v>0.03</v>
      </c>
      <c r="M35" s="35"/>
      <c r="N35" s="35"/>
    </row>
    <row r="36" spans="2:14" ht="12.75">
      <c r="B36" s="34"/>
      <c r="C36" s="34"/>
      <c r="D36" s="2"/>
      <c r="E36" s="2"/>
      <c r="F36" s="35"/>
      <c r="G36" s="35"/>
      <c r="I36" s="34"/>
      <c r="J36" s="34"/>
      <c r="K36" s="2"/>
      <c r="L36" s="2"/>
      <c r="M36" s="35"/>
      <c r="N36" s="35"/>
    </row>
    <row r="37" spans="2:14" ht="12.75">
      <c r="B37" s="34"/>
      <c r="C37" s="34"/>
      <c r="D37" s="2" t="s">
        <v>65</v>
      </c>
      <c r="E37" s="9">
        <f>E30*E34*E35</f>
        <v>416.66666666666674</v>
      </c>
      <c r="F37" s="35"/>
      <c r="G37" s="35"/>
      <c r="I37" s="34"/>
      <c r="J37" s="34"/>
      <c r="K37" s="2" t="s">
        <v>66</v>
      </c>
      <c r="L37" s="9">
        <f>L30*L34*L35</f>
        <v>250</v>
      </c>
      <c r="M37" s="35"/>
      <c r="N37" s="35"/>
    </row>
    <row r="38" spans="2:14" ht="12.75">
      <c r="B38" s="34"/>
      <c r="C38" s="34"/>
      <c r="D38" s="2"/>
      <c r="E38" s="2"/>
      <c r="F38" s="35"/>
      <c r="G38" s="35"/>
      <c r="I38" s="34"/>
      <c r="J38" s="34"/>
      <c r="K38" s="2"/>
      <c r="L38" s="2"/>
      <c r="M38" s="35"/>
      <c r="N38" s="35"/>
    </row>
    <row r="39" spans="2:14" ht="12.75">
      <c r="B39" s="34"/>
      <c r="C39" s="34"/>
      <c r="D39" s="2" t="s">
        <v>67</v>
      </c>
      <c r="E39" s="1">
        <f>E37*365</f>
        <v>152083.33333333337</v>
      </c>
      <c r="F39" s="35"/>
      <c r="G39" s="35"/>
      <c r="I39" s="34"/>
      <c r="J39" s="34"/>
      <c r="K39" s="2" t="s">
        <v>68</v>
      </c>
      <c r="L39" s="1">
        <f>L37*365</f>
        <v>91250</v>
      </c>
      <c r="M39" s="35"/>
      <c r="N39" s="35"/>
    </row>
    <row r="40" spans="2:14" ht="12.75">
      <c r="B40" s="34"/>
      <c r="C40" s="36"/>
      <c r="D40" s="37"/>
      <c r="E40" s="40"/>
      <c r="F40" s="38"/>
      <c r="G40" s="35"/>
      <c r="I40" s="34"/>
      <c r="J40" s="36"/>
      <c r="K40" s="37"/>
      <c r="L40" s="40"/>
      <c r="M40" s="38"/>
      <c r="N40" s="35"/>
    </row>
    <row r="41" spans="2:14" ht="12.75">
      <c r="B41" s="34"/>
      <c r="C41" s="2"/>
      <c r="D41" s="2"/>
      <c r="E41" s="8"/>
      <c r="F41" s="2"/>
      <c r="G41" s="35"/>
      <c r="I41" s="34"/>
      <c r="J41" s="2"/>
      <c r="K41" s="2"/>
      <c r="L41" s="8"/>
      <c r="M41" s="2"/>
      <c r="N41" s="35"/>
    </row>
    <row r="42" spans="2:14" ht="12.75">
      <c r="B42" s="34"/>
      <c r="C42" s="2"/>
      <c r="D42" s="2"/>
      <c r="E42" s="8"/>
      <c r="F42" s="2"/>
      <c r="G42" s="35"/>
      <c r="I42" s="34"/>
      <c r="J42" s="2"/>
      <c r="K42" s="2"/>
      <c r="L42" s="8"/>
      <c r="M42" s="2"/>
      <c r="N42" s="35"/>
    </row>
    <row r="43" spans="2:14" s="2" customFormat="1" ht="12" customHeight="1">
      <c r="B43" s="34"/>
      <c r="C43" s="31"/>
      <c r="D43" s="32"/>
      <c r="E43" s="32"/>
      <c r="F43" s="33"/>
      <c r="G43" s="35"/>
      <c r="I43" s="34"/>
      <c r="J43" s="31"/>
      <c r="K43" s="32"/>
      <c r="L43" s="32"/>
      <c r="M43" s="33"/>
      <c r="N43" s="35"/>
    </row>
    <row r="44" spans="2:14" ht="12.75">
      <c r="B44" s="34"/>
      <c r="C44" s="34"/>
      <c r="D44" s="2"/>
      <c r="E44" s="2"/>
      <c r="F44" s="35"/>
      <c r="G44" s="35"/>
      <c r="I44" s="34"/>
      <c r="J44" s="34"/>
      <c r="K44" s="2"/>
      <c r="L44" s="2"/>
      <c r="M44" s="35"/>
      <c r="N44" s="35"/>
    </row>
    <row r="45" spans="2:14" ht="12.75">
      <c r="B45" s="34"/>
      <c r="C45" s="34"/>
      <c r="D45" s="2"/>
      <c r="E45" s="2"/>
      <c r="F45" s="35"/>
      <c r="G45" s="35"/>
      <c r="I45" s="34"/>
      <c r="J45" s="34"/>
      <c r="K45" s="2"/>
      <c r="L45" s="2"/>
      <c r="M45" s="35"/>
      <c r="N45" s="35"/>
    </row>
    <row r="46" spans="2:14" ht="12.75">
      <c r="B46" s="34"/>
      <c r="C46" s="34"/>
      <c r="D46" s="2"/>
      <c r="E46" s="2"/>
      <c r="F46" s="35"/>
      <c r="G46" s="35"/>
      <c r="I46" s="34"/>
      <c r="J46" s="34"/>
      <c r="K46" s="2"/>
      <c r="L46" s="2"/>
      <c r="M46" s="35"/>
      <c r="N46" s="35"/>
    </row>
    <row r="47" spans="2:14" ht="12.75">
      <c r="B47" s="34"/>
      <c r="C47" s="34"/>
      <c r="D47" s="2" t="s">
        <v>69</v>
      </c>
      <c r="E47" s="1">
        <f>E22</f>
        <v>49450.00000000001</v>
      </c>
      <c r="F47" s="35"/>
      <c r="G47" s="35"/>
      <c r="I47" s="34"/>
      <c r="J47" s="34"/>
      <c r="K47" s="2" t="s">
        <v>70</v>
      </c>
      <c r="L47" s="1">
        <f>L22</f>
        <v>29670</v>
      </c>
      <c r="M47" s="35"/>
      <c r="N47" s="35"/>
    </row>
    <row r="48" spans="2:14" ht="12.75">
      <c r="B48" s="34"/>
      <c r="C48" s="34"/>
      <c r="D48" s="2" t="s">
        <v>71</v>
      </c>
      <c r="E48" s="1">
        <f>E39</f>
        <v>152083.33333333337</v>
      </c>
      <c r="F48" s="35"/>
      <c r="G48" s="35"/>
      <c r="I48" s="34"/>
      <c r="J48" s="34"/>
      <c r="K48" s="2" t="s">
        <v>72</v>
      </c>
      <c r="L48" s="1">
        <f>L39</f>
        <v>91250</v>
      </c>
      <c r="M48" s="35"/>
      <c r="N48" s="35"/>
    </row>
    <row r="49" spans="2:14" ht="12.75">
      <c r="B49" s="34"/>
      <c r="C49" s="34"/>
      <c r="D49" s="10" t="s">
        <v>73</v>
      </c>
      <c r="E49" s="11">
        <f>E47+E48</f>
        <v>201533.33333333337</v>
      </c>
      <c r="F49" s="35"/>
      <c r="G49" s="35"/>
      <c r="I49" s="34"/>
      <c r="J49" s="34"/>
      <c r="K49" s="10" t="s">
        <v>74</v>
      </c>
      <c r="L49" s="11">
        <f>L47+L48</f>
        <v>120920</v>
      </c>
      <c r="M49" s="35"/>
      <c r="N49" s="35"/>
    </row>
    <row r="50" spans="2:14" ht="12.75">
      <c r="B50" s="34"/>
      <c r="C50" s="36"/>
      <c r="D50" s="37"/>
      <c r="E50" s="40"/>
      <c r="F50" s="38"/>
      <c r="G50" s="35"/>
      <c r="I50" s="34"/>
      <c r="J50" s="36"/>
      <c r="K50" s="37"/>
      <c r="L50" s="40"/>
      <c r="M50" s="38"/>
      <c r="N50" s="35"/>
    </row>
    <row r="51" spans="2:14" ht="12.75">
      <c r="B51" s="36"/>
      <c r="C51" s="37"/>
      <c r="D51" s="37"/>
      <c r="E51" s="37"/>
      <c r="F51" s="37"/>
      <c r="G51" s="38"/>
      <c r="I51" s="36"/>
      <c r="J51" s="37"/>
      <c r="K51" s="37"/>
      <c r="L51" s="37"/>
      <c r="M51" s="37"/>
      <c r="N51" s="38"/>
    </row>
    <row r="55" spans="2:14" ht="12.75">
      <c r="B55" s="31"/>
      <c r="C55" s="32"/>
      <c r="D55" s="32"/>
      <c r="E55" s="32"/>
      <c r="F55" s="32"/>
      <c r="G55" s="32"/>
      <c r="H55" s="32"/>
      <c r="I55" s="32"/>
      <c r="J55" s="32"/>
      <c r="K55" s="32"/>
      <c r="L55" s="32"/>
      <c r="M55" s="32"/>
      <c r="N55" s="33"/>
    </row>
    <row r="56" spans="2:14" ht="12.75">
      <c r="B56" s="34"/>
      <c r="C56" s="2"/>
      <c r="D56" s="2"/>
      <c r="E56" s="2"/>
      <c r="F56" s="2"/>
      <c r="G56" s="2"/>
      <c r="H56" s="2"/>
      <c r="I56" s="2"/>
      <c r="J56" s="2"/>
      <c r="K56" s="2"/>
      <c r="L56" s="2"/>
      <c r="M56" s="2"/>
      <c r="N56" s="35"/>
    </row>
    <row r="57" spans="2:14" ht="12.75">
      <c r="B57" s="34"/>
      <c r="C57" s="2"/>
      <c r="D57" s="190"/>
      <c r="E57" s="190"/>
      <c r="F57" s="2"/>
      <c r="G57" s="2"/>
      <c r="H57" s="2"/>
      <c r="I57" s="2"/>
      <c r="J57" s="2"/>
      <c r="K57" s="2"/>
      <c r="L57" s="2"/>
      <c r="M57" s="2"/>
      <c r="N57" s="35"/>
    </row>
    <row r="58" spans="2:14" ht="12.75">
      <c r="B58" s="34"/>
      <c r="C58" s="2"/>
      <c r="D58" s="6"/>
      <c r="E58" s="6"/>
      <c r="F58" s="2"/>
      <c r="G58" s="2"/>
      <c r="H58" s="2"/>
      <c r="I58" s="2"/>
      <c r="J58" s="2"/>
      <c r="K58" s="2"/>
      <c r="L58" s="2"/>
      <c r="M58" s="2"/>
      <c r="N58" s="35"/>
    </row>
    <row r="59" spans="2:14" ht="12.75">
      <c r="B59" s="34"/>
      <c r="C59" s="2"/>
      <c r="D59" s="6"/>
      <c r="E59" s="6"/>
      <c r="F59" s="2"/>
      <c r="G59" s="2"/>
      <c r="H59" s="2"/>
      <c r="I59" s="2"/>
      <c r="J59" s="2"/>
      <c r="K59" s="2"/>
      <c r="L59" s="2"/>
      <c r="M59" s="2"/>
      <c r="N59" s="35"/>
    </row>
    <row r="60" spans="2:14" ht="12.75">
      <c r="B60" s="34"/>
      <c r="C60" s="31"/>
      <c r="D60" s="39"/>
      <c r="E60" s="39"/>
      <c r="F60" s="32"/>
      <c r="G60" s="32"/>
      <c r="H60" s="32"/>
      <c r="I60" s="32"/>
      <c r="J60" s="32"/>
      <c r="K60" s="32"/>
      <c r="L60" s="32"/>
      <c r="M60" s="33"/>
      <c r="N60" s="35"/>
    </row>
    <row r="61" spans="2:14" ht="12.75">
      <c r="B61" s="34"/>
      <c r="C61" s="34"/>
      <c r="D61" s="6"/>
      <c r="E61" s="6"/>
      <c r="F61" s="2"/>
      <c r="G61" s="2"/>
      <c r="H61" s="2"/>
      <c r="I61" s="2"/>
      <c r="J61" s="2"/>
      <c r="K61" s="2"/>
      <c r="L61" s="2"/>
      <c r="M61" s="35"/>
      <c r="N61" s="35"/>
    </row>
    <row r="62" spans="2:14" ht="12.75">
      <c r="B62" s="34"/>
      <c r="C62" s="34"/>
      <c r="D62" s="190"/>
      <c r="E62" s="190"/>
      <c r="F62" s="2"/>
      <c r="G62" s="2"/>
      <c r="H62" s="2"/>
      <c r="I62" s="2"/>
      <c r="J62" s="2"/>
      <c r="K62" s="2"/>
      <c r="L62" s="2"/>
      <c r="M62" s="35"/>
      <c r="N62" s="35"/>
    </row>
    <row r="63" spans="2:14" ht="12.75">
      <c r="B63" s="34"/>
      <c r="C63" s="34"/>
      <c r="D63" s="2"/>
      <c r="E63" s="2"/>
      <c r="F63" s="2"/>
      <c r="G63" s="2"/>
      <c r="H63" s="2"/>
      <c r="I63" s="2"/>
      <c r="J63" s="2"/>
      <c r="K63" s="2"/>
      <c r="L63" s="2"/>
      <c r="M63" s="35"/>
      <c r="N63" s="35"/>
    </row>
    <row r="64" spans="2:14" ht="12.75">
      <c r="B64" s="34"/>
      <c r="C64" s="34"/>
      <c r="D64" s="12" t="s">
        <v>75</v>
      </c>
      <c r="E64" s="1">
        <f>E49</f>
        <v>201533.33333333337</v>
      </c>
      <c r="F64" s="2"/>
      <c r="G64" s="2"/>
      <c r="H64" s="2"/>
      <c r="I64" s="2"/>
      <c r="J64" s="2"/>
      <c r="K64" s="2"/>
      <c r="L64" s="2"/>
      <c r="M64" s="35"/>
      <c r="N64" s="35"/>
    </row>
    <row r="65" spans="2:14" ht="12.75">
      <c r="B65" s="34"/>
      <c r="C65" s="34"/>
      <c r="D65" s="12" t="s">
        <v>76</v>
      </c>
      <c r="E65" s="1">
        <f>L49</f>
        <v>120920</v>
      </c>
      <c r="F65" s="2"/>
      <c r="G65" s="2"/>
      <c r="H65" s="2"/>
      <c r="I65" s="2"/>
      <c r="J65" s="2"/>
      <c r="K65" s="2"/>
      <c r="L65" s="2"/>
      <c r="M65" s="35"/>
      <c r="N65" s="35"/>
    </row>
    <row r="66" spans="2:14" ht="12.75">
      <c r="B66" s="34"/>
      <c r="C66" s="34"/>
      <c r="D66" s="7" t="s">
        <v>77</v>
      </c>
      <c r="E66" s="11">
        <f>E64-E65</f>
        <v>80613.33333333337</v>
      </c>
      <c r="F66" s="2"/>
      <c r="G66" s="2"/>
      <c r="H66" s="2"/>
      <c r="I66" s="2"/>
      <c r="J66" s="2"/>
      <c r="K66" s="2"/>
      <c r="L66" s="2"/>
      <c r="M66" s="35"/>
      <c r="N66" s="35"/>
    </row>
    <row r="67" spans="2:14" ht="12.75">
      <c r="B67" s="34"/>
      <c r="C67" s="34"/>
      <c r="D67" s="2"/>
      <c r="E67" s="2"/>
      <c r="F67" s="2"/>
      <c r="G67" s="2"/>
      <c r="H67" s="2"/>
      <c r="I67" s="2"/>
      <c r="J67" s="2"/>
      <c r="K67" s="2"/>
      <c r="L67" s="2"/>
      <c r="M67" s="35"/>
      <c r="N67" s="35"/>
    </row>
    <row r="68" spans="2:14" ht="12.75">
      <c r="B68" s="34"/>
      <c r="C68" s="34"/>
      <c r="D68" s="2"/>
      <c r="E68" s="2"/>
      <c r="F68" s="2"/>
      <c r="G68" s="2"/>
      <c r="H68" s="2"/>
      <c r="I68" s="2"/>
      <c r="J68" s="2"/>
      <c r="K68" s="2"/>
      <c r="L68" s="2"/>
      <c r="M68" s="35"/>
      <c r="N68" s="35"/>
    </row>
    <row r="69" spans="2:14" ht="12.75">
      <c r="B69" s="34"/>
      <c r="C69" s="34"/>
      <c r="D69" s="2"/>
      <c r="E69" s="2"/>
      <c r="F69" s="2"/>
      <c r="G69" s="2"/>
      <c r="H69" s="2"/>
      <c r="I69" s="2"/>
      <c r="J69" s="2"/>
      <c r="K69" s="2"/>
      <c r="L69" s="2"/>
      <c r="M69" s="35"/>
      <c r="N69" s="35"/>
    </row>
    <row r="70" spans="2:14" ht="12.75">
      <c r="B70" s="34"/>
      <c r="C70" s="34"/>
      <c r="D70" s="2"/>
      <c r="E70" s="2"/>
      <c r="F70" s="2"/>
      <c r="G70" s="2"/>
      <c r="H70" s="2"/>
      <c r="I70" s="2"/>
      <c r="J70" s="2"/>
      <c r="K70" s="2"/>
      <c r="L70" s="2"/>
      <c r="M70" s="35"/>
      <c r="N70" s="35"/>
    </row>
    <row r="71" spans="2:14" ht="12.75">
      <c r="B71" s="34"/>
      <c r="C71" s="34"/>
      <c r="D71" s="2"/>
      <c r="E71" s="2"/>
      <c r="F71" s="2"/>
      <c r="G71" s="2"/>
      <c r="H71" s="2"/>
      <c r="I71" s="2"/>
      <c r="J71" s="2"/>
      <c r="K71" s="2"/>
      <c r="L71" s="2"/>
      <c r="M71" s="35"/>
      <c r="N71" s="35"/>
    </row>
    <row r="72" spans="2:14" ht="12.75">
      <c r="B72" s="34"/>
      <c r="C72" s="34"/>
      <c r="D72" s="2"/>
      <c r="E72" s="2"/>
      <c r="F72" s="2"/>
      <c r="G72" s="2"/>
      <c r="H72" s="2"/>
      <c r="I72" s="2"/>
      <c r="J72" s="2"/>
      <c r="K72" s="2"/>
      <c r="L72" s="2"/>
      <c r="M72" s="35"/>
      <c r="N72" s="35"/>
    </row>
    <row r="73" spans="2:14" ht="12.75">
      <c r="B73" s="34"/>
      <c r="C73" s="34"/>
      <c r="D73" s="2"/>
      <c r="E73" s="2"/>
      <c r="F73" s="2"/>
      <c r="G73" s="2"/>
      <c r="H73" s="2"/>
      <c r="I73" s="2"/>
      <c r="J73" s="2"/>
      <c r="K73" s="2"/>
      <c r="L73" s="2"/>
      <c r="M73" s="35"/>
      <c r="N73" s="35"/>
    </row>
    <row r="74" spans="2:14" ht="12.75">
      <c r="B74" s="34"/>
      <c r="C74" s="34"/>
      <c r="D74" s="2"/>
      <c r="E74" s="2"/>
      <c r="F74" s="2"/>
      <c r="G74" s="2"/>
      <c r="H74" s="2"/>
      <c r="I74" s="2"/>
      <c r="J74" s="2"/>
      <c r="K74" s="2"/>
      <c r="L74" s="2"/>
      <c r="M74" s="35"/>
      <c r="N74" s="35"/>
    </row>
    <row r="75" spans="2:14" ht="12.75">
      <c r="B75" s="34"/>
      <c r="C75" s="36"/>
      <c r="D75" s="37"/>
      <c r="E75" s="37"/>
      <c r="F75" s="37"/>
      <c r="G75" s="37"/>
      <c r="H75" s="37"/>
      <c r="I75" s="37"/>
      <c r="J75" s="37"/>
      <c r="K75" s="37"/>
      <c r="L75" s="37"/>
      <c r="M75" s="38"/>
      <c r="N75" s="35"/>
    </row>
    <row r="76" spans="2:14" ht="12.75">
      <c r="B76" s="36"/>
      <c r="C76" s="37"/>
      <c r="D76" s="37"/>
      <c r="E76" s="37"/>
      <c r="F76" s="37"/>
      <c r="G76" s="37"/>
      <c r="H76" s="37"/>
      <c r="I76" s="37"/>
      <c r="J76" s="37"/>
      <c r="K76" s="37"/>
      <c r="L76" s="37"/>
      <c r="M76" s="37"/>
      <c r="N76" s="38"/>
    </row>
  </sheetData>
  <sheetProtection sheet="1" objects="1" scenarios="1"/>
  <mergeCells count="6">
    <mergeCell ref="D57:E57"/>
    <mergeCell ref="D62:E62"/>
    <mergeCell ref="K13:L13"/>
    <mergeCell ref="D8:E8"/>
    <mergeCell ref="D13:E13"/>
    <mergeCell ref="K8:L8"/>
  </mergeCells>
  <printOptions/>
  <pageMargins left="0.7480314960629921" right="0.7480314960629921" top="0.984251968503937" bottom="0.984251968503937" header="0.5118110236220472" footer="0.5118110236220472"/>
  <pageSetup horizontalDpi="600" verticalDpi="600" orientation="portrait" paperSize="9" scale="56" r:id="rId2"/>
  <colBreaks count="1" manualBreakCount="1">
    <brk id="14" min="4" max="76" man="1"/>
  </colBreaks>
  <drawing r:id="rId1"/>
</worksheet>
</file>

<file path=xl/worksheets/sheet6.xml><?xml version="1.0" encoding="utf-8"?>
<worksheet xmlns="http://schemas.openxmlformats.org/spreadsheetml/2006/main" xmlns:r="http://schemas.openxmlformats.org/officeDocument/2006/relationships">
  <sheetPr codeName="Blad3">
    <tabColor rgb="FFFF0000"/>
    <pageSetUpPr fitToPage="1"/>
  </sheetPr>
  <dimension ref="A1:A1"/>
  <sheetViews>
    <sheetView showGridLines="0" zoomScale="80" zoomScaleNormal="80" zoomScalePageLayoutView="0" workbookViewId="0" topLeftCell="A1">
      <selection activeCell="E4" sqref="E4"/>
    </sheetView>
  </sheetViews>
  <sheetFormatPr defaultColWidth="9.140625" defaultRowHeight="12.75"/>
  <cols>
    <col min="1" max="1" width="3.57421875" style="0" customWidth="1"/>
    <col min="8" max="8" width="9.140625" style="0" customWidth="1"/>
    <col min="17" max="17" width="4.00390625" style="0" customWidth="1"/>
  </cols>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56" r:id="rId2"/>
  <drawing r:id="rId1"/>
</worksheet>
</file>

<file path=xl/worksheets/sheet7.xml><?xml version="1.0" encoding="utf-8"?>
<worksheet xmlns="http://schemas.openxmlformats.org/spreadsheetml/2006/main" xmlns:r="http://schemas.openxmlformats.org/officeDocument/2006/relationships">
  <sheetPr codeName="Blad7">
    <tabColor rgb="FF00B0F0"/>
    <pageSetUpPr fitToPage="1"/>
  </sheetPr>
  <dimension ref="B1:AH309"/>
  <sheetViews>
    <sheetView zoomScale="70" zoomScaleNormal="70" zoomScaleSheetLayoutView="66" zoomScalePageLayoutView="0" workbookViewId="0" topLeftCell="A1">
      <pane ySplit="29" topLeftCell="A30" activePane="bottomLeft" state="frozen"/>
      <selection pane="topLeft" activeCell="A1" sqref="A1"/>
      <selection pane="bottomLeft" activeCell="P23" sqref="P23"/>
    </sheetView>
  </sheetViews>
  <sheetFormatPr defaultColWidth="9.140625" defaultRowHeight="12.75"/>
  <cols>
    <col min="1" max="1" width="1.421875" style="22" customWidth="1"/>
    <col min="2" max="2" width="5.140625" style="22" bestFit="1" customWidth="1"/>
    <col min="3" max="3" width="17.140625" style="22" customWidth="1"/>
    <col min="4" max="4" width="53.00390625" style="22" customWidth="1"/>
    <col min="5" max="5" width="15.421875" style="22" customWidth="1"/>
    <col min="6" max="6" width="18.57421875" style="22" customWidth="1"/>
    <col min="7" max="7" width="11.57421875" style="22" customWidth="1"/>
    <col min="8" max="8" width="12.28125" style="22" customWidth="1"/>
    <col min="9" max="9" width="12.00390625" style="22" customWidth="1"/>
    <col min="10" max="10" width="12.28125" style="22" customWidth="1"/>
    <col min="11" max="11" width="11.57421875" style="22" customWidth="1"/>
    <col min="12" max="12" width="12.28125" style="22" customWidth="1"/>
    <col min="13" max="13" width="11.28125" style="22" customWidth="1"/>
    <col min="14" max="14" width="12.28125" style="22" customWidth="1"/>
    <col min="15" max="15" width="11.57421875" style="22" customWidth="1"/>
    <col min="16" max="16" width="12.28125" style="22" customWidth="1"/>
    <col min="17" max="17" width="11.28125" style="22" customWidth="1"/>
    <col min="18" max="18" width="12.28125" style="22" customWidth="1"/>
    <col min="19" max="19" width="11.57421875" style="22" customWidth="1"/>
    <col min="20" max="20" width="12.28125" style="22" customWidth="1"/>
    <col min="21" max="21" width="11.57421875" style="22" customWidth="1"/>
    <col min="22" max="22" width="12.28125" style="22" customWidth="1"/>
    <col min="23" max="23" width="11.57421875" style="22" customWidth="1"/>
    <col min="24" max="24" width="12.28125" style="22" customWidth="1"/>
    <col min="25" max="25" width="11.57421875" style="22" customWidth="1"/>
    <col min="26" max="26" width="12.28125" style="22" customWidth="1"/>
    <col min="27" max="27" width="11.57421875" style="22" customWidth="1"/>
    <col min="28" max="28" width="12.28125" style="22" customWidth="1"/>
    <col min="29" max="29" width="11.57421875" style="22" customWidth="1"/>
    <col min="30" max="30" width="12.28125" style="22" customWidth="1"/>
    <col min="31" max="31" width="12.00390625" style="22" customWidth="1"/>
    <col min="32" max="32" width="12.28125" style="22" customWidth="1"/>
    <col min="33" max="33" width="11.57421875" style="22" customWidth="1"/>
    <col min="34" max="34" width="12.28125" style="22" customWidth="1"/>
    <col min="35" max="16384" width="9.140625" style="22" customWidth="1"/>
  </cols>
  <sheetData>
    <row r="1" spans="3:26" ht="12.75">
      <c r="C1" s="21"/>
      <c r="D1" s="21"/>
      <c r="E1" s="21"/>
      <c r="F1" s="21"/>
      <c r="G1" s="21"/>
      <c r="H1" s="21"/>
      <c r="I1" s="21"/>
      <c r="J1" s="21"/>
      <c r="K1" s="21"/>
      <c r="L1" s="21"/>
      <c r="U1" s="21"/>
      <c r="V1" s="21"/>
      <c r="W1" s="21"/>
      <c r="X1" s="21"/>
      <c r="Y1" s="21"/>
      <c r="Z1" s="21"/>
    </row>
    <row r="2" spans="3:26" ht="12.75" customHeight="1">
      <c r="C2" s="21"/>
      <c r="D2" s="21"/>
      <c r="E2" s="197" t="s">
        <v>78</v>
      </c>
      <c r="F2" s="197"/>
      <c r="G2" s="197"/>
      <c r="H2" s="197"/>
      <c r="I2" s="197"/>
      <c r="J2" s="197"/>
      <c r="K2" s="197"/>
      <c r="L2" s="197"/>
      <c r="M2" s="175"/>
      <c r="N2" s="176" t="s">
        <v>79</v>
      </c>
      <c r="O2" s="175"/>
      <c r="U2" s="21"/>
      <c r="V2" s="21"/>
      <c r="W2" s="21"/>
      <c r="X2" s="21"/>
      <c r="Y2" s="21"/>
      <c r="Z2" s="21"/>
    </row>
    <row r="3" spans="3:28" s="100" customFormat="1" ht="14.25">
      <c r="C3" s="23"/>
      <c r="F3" s="193"/>
      <c r="G3" s="193"/>
      <c r="H3" s="193"/>
      <c r="I3" s="193"/>
      <c r="J3" s="193"/>
      <c r="K3" s="193"/>
      <c r="L3" s="193"/>
      <c r="M3" s="177"/>
      <c r="N3" s="178"/>
      <c r="O3" s="178"/>
      <c r="Y3" s="23"/>
      <c r="Z3" s="23"/>
      <c r="AA3" s="23"/>
      <c r="AB3" s="23"/>
    </row>
    <row r="4" spans="3:28" ht="12.75">
      <c r="C4" s="21"/>
      <c r="E4" s="194" t="s">
        <v>80</v>
      </c>
      <c r="F4" s="195"/>
      <c r="G4" s="195"/>
      <c r="H4" s="195"/>
      <c r="I4" s="195"/>
      <c r="J4" s="195"/>
      <c r="K4" s="195"/>
      <c r="L4" s="196"/>
      <c r="M4" s="179"/>
      <c r="N4" s="180"/>
      <c r="O4" s="175"/>
      <c r="Y4" s="23"/>
      <c r="Z4" s="23"/>
      <c r="AA4" s="21"/>
      <c r="AB4" s="21"/>
    </row>
    <row r="5" spans="2:26" ht="13.5" customHeight="1">
      <c r="B5" s="191" t="s">
        <v>81</v>
      </c>
      <c r="C5" s="191"/>
      <c r="D5" s="192"/>
      <c r="E5" s="123" t="s">
        <v>82</v>
      </c>
      <c r="F5" s="110" t="s">
        <v>83</v>
      </c>
      <c r="G5" s="110" t="s">
        <v>84</v>
      </c>
      <c r="H5" s="110" t="s">
        <v>85</v>
      </c>
      <c r="I5" s="110" t="s">
        <v>86</v>
      </c>
      <c r="J5" s="110" t="s">
        <v>87</v>
      </c>
      <c r="K5" s="110" t="s">
        <v>88</v>
      </c>
      <c r="L5" s="114" t="s">
        <v>89</v>
      </c>
      <c r="M5" s="175"/>
      <c r="N5" s="181"/>
      <c r="O5" s="175"/>
      <c r="Y5" s="21"/>
      <c r="Z5" s="21"/>
    </row>
    <row r="6" spans="2:12" ht="12.75">
      <c r="B6" s="56">
        <v>1</v>
      </c>
      <c r="C6" s="58" t="s">
        <v>90</v>
      </c>
      <c r="D6" s="58"/>
      <c r="E6" s="122">
        <f aca="true" t="shared" si="0" ref="E6:E20">IF(F6="","",SUM(F6:L6))</f>
        <v>0</v>
      </c>
      <c r="F6" s="103">
        <f>COUNTIF(G$30:G$311,$B6)+COUNTIF(N$30:N$311,$B6)+COUNTIF(U$30:U$311,$B6)+COUNTIF(AB$30:AB$311,$B6)</f>
        <v>0</v>
      </c>
      <c r="G6" s="103">
        <f>COUNTIF(H$30:H$311,$B6)+COUNTIF(O$30:O$311,$B6)+COUNTIF(V$30:V$311,$B6)+COUNTIF(AC$30:AC$311,$B6)</f>
        <v>0</v>
      </c>
      <c r="H6" s="103">
        <f aca="true" t="shared" si="1" ref="H6:L20">COUNTIF(I$30:I$311,$B6)+COUNTIF(P$30:P$311,$B6)+COUNTIF(W$30:W$311,$B6)+COUNTIF(AD$30:AD$311,$B6)</f>
        <v>0</v>
      </c>
      <c r="I6" s="103">
        <f t="shared" si="1"/>
        <v>0</v>
      </c>
      <c r="J6" s="103">
        <f t="shared" si="1"/>
        <v>0</v>
      </c>
      <c r="K6" s="103">
        <f t="shared" si="1"/>
        <v>0</v>
      </c>
      <c r="L6" s="103">
        <f t="shared" si="1"/>
        <v>0</v>
      </c>
    </row>
    <row r="7" spans="2:16" ht="12.75">
      <c r="B7" s="56">
        <v>2</v>
      </c>
      <c r="C7" s="58" t="s">
        <v>91</v>
      </c>
      <c r="D7" s="58"/>
      <c r="E7" s="122">
        <f t="shared" si="0"/>
        <v>0</v>
      </c>
      <c r="F7" s="103">
        <f aca="true" t="shared" si="2" ref="F7:F20">COUNTIF(G$30:G$311,$B7)+COUNTIF(N$30:N$311,$B7)+COUNTIF(U$30:U$311,$B7)+COUNTIF(AB$30:AB$311,$B7)</f>
        <v>0</v>
      </c>
      <c r="G7" s="103">
        <f aca="true" t="shared" si="3" ref="G7:G20">COUNTIF(H$30:H$311,$B7)+COUNTIF(O$30:O$311,$B7)+COUNTIF(V$30:V$311,$B7)+COUNTIF(AC$30:AC$311,$B7)</f>
        <v>0</v>
      </c>
      <c r="H7" s="103">
        <f t="shared" si="1"/>
        <v>0</v>
      </c>
      <c r="I7" s="103">
        <f t="shared" si="1"/>
        <v>0</v>
      </c>
      <c r="J7" s="103">
        <f t="shared" si="1"/>
        <v>0</v>
      </c>
      <c r="K7" s="103">
        <f t="shared" si="1"/>
        <v>0</v>
      </c>
      <c r="L7" s="103">
        <f t="shared" si="1"/>
        <v>0</v>
      </c>
      <c r="N7" s="101" t="s">
        <v>92</v>
      </c>
      <c r="O7" s="102"/>
      <c r="P7" s="103"/>
    </row>
    <row r="8" spans="2:12" ht="13.5" thickBot="1">
      <c r="B8" s="56">
        <v>3</v>
      </c>
      <c r="C8" s="58" t="s">
        <v>93</v>
      </c>
      <c r="D8" s="58"/>
      <c r="E8" s="122">
        <f t="shared" si="0"/>
        <v>0</v>
      </c>
      <c r="F8" s="103">
        <f t="shared" si="2"/>
        <v>0</v>
      </c>
      <c r="G8" s="103">
        <f t="shared" si="3"/>
        <v>0</v>
      </c>
      <c r="H8" s="103">
        <f t="shared" si="1"/>
        <v>0</v>
      </c>
      <c r="I8" s="103">
        <f t="shared" si="1"/>
        <v>0</v>
      </c>
      <c r="J8" s="103">
        <f t="shared" si="1"/>
        <v>0</v>
      </c>
      <c r="K8" s="103">
        <f t="shared" si="1"/>
        <v>0</v>
      </c>
      <c r="L8" s="103">
        <f t="shared" si="1"/>
        <v>0</v>
      </c>
    </row>
    <row r="9" spans="2:18" ht="12.75">
      <c r="B9" s="56">
        <v>4</v>
      </c>
      <c r="C9" s="58" t="s">
        <v>94</v>
      </c>
      <c r="D9" s="58"/>
      <c r="E9" s="122">
        <f t="shared" si="0"/>
        <v>0</v>
      </c>
      <c r="F9" s="103">
        <f t="shared" si="2"/>
        <v>0</v>
      </c>
      <c r="G9" s="103">
        <f t="shared" si="3"/>
        <v>0</v>
      </c>
      <c r="H9" s="103">
        <f t="shared" si="1"/>
        <v>0</v>
      </c>
      <c r="I9" s="103">
        <f t="shared" si="1"/>
        <v>0</v>
      </c>
      <c r="J9" s="103">
        <f t="shared" si="1"/>
        <v>0</v>
      </c>
      <c r="K9" s="103">
        <f t="shared" si="1"/>
        <v>0</v>
      </c>
      <c r="L9" s="103">
        <f t="shared" si="1"/>
        <v>0</v>
      </c>
      <c r="N9" s="72"/>
      <c r="O9" s="97"/>
      <c r="P9" s="73"/>
      <c r="Q9" s="73"/>
      <c r="R9" s="74"/>
    </row>
    <row r="10" spans="2:21" ht="15" customHeight="1">
      <c r="B10" s="56">
        <v>5</v>
      </c>
      <c r="C10" s="58" t="s">
        <v>95</v>
      </c>
      <c r="D10" s="58"/>
      <c r="E10" s="122">
        <f t="shared" si="0"/>
        <v>0</v>
      </c>
      <c r="F10" s="103">
        <f t="shared" si="2"/>
        <v>0</v>
      </c>
      <c r="G10" s="103">
        <f t="shared" si="3"/>
        <v>0</v>
      </c>
      <c r="H10" s="103">
        <f t="shared" si="1"/>
        <v>0</v>
      </c>
      <c r="I10" s="103">
        <f t="shared" si="1"/>
        <v>0</v>
      </c>
      <c r="J10" s="103">
        <f t="shared" si="1"/>
        <v>0</v>
      </c>
      <c r="K10" s="103">
        <f t="shared" si="1"/>
        <v>0</v>
      </c>
      <c r="L10" s="103">
        <f t="shared" si="1"/>
        <v>0</v>
      </c>
      <c r="N10" s="77"/>
      <c r="O10" s="116" t="s">
        <v>96</v>
      </c>
      <c r="P10" s="109"/>
      <c r="Q10" s="109"/>
      <c r="R10" s="75"/>
      <c r="T10" s="21"/>
      <c r="U10" s="21"/>
    </row>
    <row r="11" spans="2:21" ht="12.75" customHeight="1">
      <c r="B11" s="56">
        <v>6</v>
      </c>
      <c r="C11" s="58" t="s">
        <v>97</v>
      </c>
      <c r="D11" s="58"/>
      <c r="E11" s="122">
        <f t="shared" si="0"/>
        <v>0</v>
      </c>
      <c r="F11" s="103">
        <f t="shared" si="2"/>
        <v>0</v>
      </c>
      <c r="G11" s="103">
        <f t="shared" si="3"/>
        <v>0</v>
      </c>
      <c r="H11" s="103">
        <f t="shared" si="1"/>
        <v>0</v>
      </c>
      <c r="I11" s="103">
        <f t="shared" si="1"/>
        <v>0</v>
      </c>
      <c r="J11" s="103">
        <f t="shared" si="1"/>
        <v>0</v>
      </c>
      <c r="K11" s="103">
        <f t="shared" si="1"/>
        <v>0</v>
      </c>
      <c r="L11" s="103">
        <f t="shared" si="1"/>
        <v>0</v>
      </c>
      <c r="N11" s="98"/>
      <c r="O11" s="81"/>
      <c r="P11" s="21"/>
      <c r="Q11" s="21"/>
      <c r="R11" s="99"/>
      <c r="T11" s="21"/>
      <c r="U11" s="21"/>
    </row>
    <row r="12" spans="2:21" ht="12.75" customHeight="1">
      <c r="B12" s="56">
        <v>7</v>
      </c>
      <c r="C12" s="58" t="s">
        <v>98</v>
      </c>
      <c r="D12" s="58"/>
      <c r="E12" s="122">
        <f t="shared" si="0"/>
        <v>0</v>
      </c>
      <c r="F12" s="103">
        <f t="shared" si="2"/>
        <v>0</v>
      </c>
      <c r="G12" s="103">
        <f t="shared" si="3"/>
        <v>0</v>
      </c>
      <c r="H12" s="103">
        <f t="shared" si="1"/>
        <v>0</v>
      </c>
      <c r="I12" s="103">
        <f t="shared" si="1"/>
        <v>0</v>
      </c>
      <c r="J12" s="103">
        <f t="shared" si="1"/>
        <v>0</v>
      </c>
      <c r="K12" s="103">
        <f t="shared" si="1"/>
        <v>0</v>
      </c>
      <c r="L12" s="103">
        <f t="shared" si="1"/>
        <v>0</v>
      </c>
      <c r="N12" s="77"/>
      <c r="O12" s="21"/>
      <c r="P12" s="83" t="s">
        <v>99</v>
      </c>
      <c r="Q12" s="167" t="s">
        <v>100</v>
      </c>
      <c r="R12" s="168"/>
      <c r="T12" s="21"/>
      <c r="U12" s="21"/>
    </row>
    <row r="13" spans="2:21" ht="12.75" customHeight="1">
      <c r="B13" s="56">
        <v>8</v>
      </c>
      <c r="C13" s="58" t="s">
        <v>101</v>
      </c>
      <c r="D13" s="58"/>
      <c r="E13" s="122">
        <f t="shared" si="0"/>
        <v>0</v>
      </c>
      <c r="F13" s="103">
        <f t="shared" si="2"/>
        <v>0</v>
      </c>
      <c r="G13" s="103">
        <f t="shared" si="3"/>
        <v>0</v>
      </c>
      <c r="H13" s="103">
        <f t="shared" si="1"/>
        <v>0</v>
      </c>
      <c r="I13" s="103">
        <f t="shared" si="1"/>
        <v>0</v>
      </c>
      <c r="J13" s="103">
        <f t="shared" si="1"/>
        <v>0</v>
      </c>
      <c r="K13" s="103">
        <f t="shared" si="1"/>
        <v>0</v>
      </c>
      <c r="L13" s="103">
        <f t="shared" si="1"/>
        <v>0</v>
      </c>
      <c r="N13" s="77"/>
      <c r="O13" s="21"/>
      <c r="P13" s="83" t="s">
        <v>102</v>
      </c>
      <c r="Q13" s="201">
        <v>40179</v>
      </c>
      <c r="R13" s="202"/>
      <c r="T13" s="21"/>
      <c r="U13" s="21"/>
    </row>
    <row r="14" spans="2:34" ht="13.5" thickBot="1">
      <c r="B14" s="56">
        <v>9</v>
      </c>
      <c r="C14" s="105" t="s">
        <v>103</v>
      </c>
      <c r="D14" s="105"/>
      <c r="E14" s="122">
        <f t="shared" si="0"/>
        <v>0</v>
      </c>
      <c r="F14" s="103">
        <f t="shared" si="2"/>
        <v>0</v>
      </c>
      <c r="G14" s="103">
        <f t="shared" si="3"/>
        <v>0</v>
      </c>
      <c r="H14" s="103">
        <f t="shared" si="1"/>
        <v>0</v>
      </c>
      <c r="I14" s="103">
        <f t="shared" si="1"/>
        <v>0</v>
      </c>
      <c r="J14" s="103">
        <f t="shared" si="1"/>
        <v>0</v>
      </c>
      <c r="K14" s="103">
        <f t="shared" si="1"/>
        <v>0</v>
      </c>
      <c r="L14" s="103">
        <f t="shared" si="1"/>
        <v>0</v>
      </c>
      <c r="N14" s="78"/>
      <c r="O14" s="76"/>
      <c r="P14" s="76"/>
      <c r="Q14" s="76"/>
      <c r="R14" s="82"/>
      <c r="T14" s="80"/>
      <c r="U14" s="80"/>
      <c r="AA14" s="21"/>
      <c r="AB14" s="21"/>
      <c r="AC14" s="21"/>
      <c r="AD14" s="21"/>
      <c r="AE14" s="21"/>
      <c r="AF14" s="21"/>
      <c r="AG14" s="21"/>
      <c r="AH14" s="21"/>
    </row>
    <row r="15" spans="2:34" ht="12.75">
      <c r="B15" s="104">
        <v>10</v>
      </c>
      <c r="C15" s="107" t="s">
        <v>104</v>
      </c>
      <c r="D15" s="108"/>
      <c r="E15" s="122">
        <f t="shared" si="0"/>
        <v>0</v>
      </c>
      <c r="F15" s="103">
        <f t="shared" si="2"/>
        <v>0</v>
      </c>
      <c r="G15" s="103">
        <f t="shared" si="3"/>
        <v>0</v>
      </c>
      <c r="H15" s="103">
        <f t="shared" si="1"/>
        <v>0</v>
      </c>
      <c r="I15" s="103">
        <f t="shared" si="1"/>
        <v>0</v>
      </c>
      <c r="J15" s="103">
        <f t="shared" si="1"/>
        <v>0</v>
      </c>
      <c r="K15" s="103">
        <f t="shared" si="1"/>
        <v>0</v>
      </c>
      <c r="L15" s="103">
        <f t="shared" si="1"/>
        <v>0</v>
      </c>
      <c r="N15" s="21"/>
      <c r="O15" s="21"/>
      <c r="P15" s="21"/>
      <c r="Q15" s="21"/>
      <c r="R15" s="21"/>
      <c r="T15" s="21"/>
      <c r="AA15" s="21"/>
      <c r="AB15" s="21"/>
      <c r="AC15" s="21"/>
      <c r="AD15" s="21"/>
      <c r="AE15" s="21"/>
      <c r="AF15" s="21"/>
      <c r="AG15" s="21"/>
      <c r="AH15" s="21"/>
    </row>
    <row r="16" spans="2:34" ht="12.75">
      <c r="B16" s="56">
        <v>11</v>
      </c>
      <c r="C16" s="106" t="s">
        <v>105</v>
      </c>
      <c r="D16" s="106"/>
      <c r="E16" s="122">
        <f t="shared" si="0"/>
        <v>0</v>
      </c>
      <c r="F16" s="103">
        <f t="shared" si="2"/>
        <v>0</v>
      </c>
      <c r="G16" s="103">
        <f t="shared" si="3"/>
        <v>0</v>
      </c>
      <c r="H16" s="103">
        <f t="shared" si="1"/>
        <v>0</v>
      </c>
      <c r="I16" s="103">
        <f t="shared" si="1"/>
        <v>0</v>
      </c>
      <c r="J16" s="103">
        <f t="shared" si="1"/>
        <v>0</v>
      </c>
      <c r="K16" s="103">
        <f t="shared" si="1"/>
        <v>0</v>
      </c>
      <c r="L16" s="103">
        <f t="shared" si="1"/>
        <v>0</v>
      </c>
      <c r="N16" s="21"/>
      <c r="O16" s="21"/>
      <c r="P16" s="21"/>
      <c r="Q16" s="21"/>
      <c r="R16" s="21"/>
      <c r="T16" s="21"/>
      <c r="AA16" s="21"/>
      <c r="AB16" s="21"/>
      <c r="AC16" s="21"/>
      <c r="AD16" s="21"/>
      <c r="AE16" s="21"/>
      <c r="AF16" s="21"/>
      <c r="AG16" s="21"/>
      <c r="AH16" s="21"/>
    </row>
    <row r="17" spans="2:34" ht="14.25">
      <c r="B17" s="56">
        <v>12</v>
      </c>
      <c r="C17" s="58" t="s">
        <v>106</v>
      </c>
      <c r="D17" s="58"/>
      <c r="E17" s="122">
        <f t="shared" si="0"/>
        <v>0</v>
      </c>
      <c r="F17" s="103">
        <f t="shared" si="2"/>
        <v>0</v>
      </c>
      <c r="G17" s="103">
        <f t="shared" si="3"/>
        <v>0</v>
      </c>
      <c r="H17" s="103">
        <f t="shared" si="1"/>
        <v>0</v>
      </c>
      <c r="I17" s="103">
        <f t="shared" si="1"/>
        <v>0</v>
      </c>
      <c r="J17" s="103">
        <f t="shared" si="1"/>
        <v>0</v>
      </c>
      <c r="K17" s="103">
        <f t="shared" si="1"/>
        <v>0</v>
      </c>
      <c r="L17" s="103">
        <f t="shared" si="1"/>
        <v>0</v>
      </c>
      <c r="N17" s="113" t="s">
        <v>107</v>
      </c>
      <c r="R17" s="21"/>
      <c r="T17" s="21"/>
      <c r="AA17" s="21"/>
      <c r="AB17" s="21"/>
      <c r="AC17" s="21"/>
      <c r="AD17" s="21"/>
      <c r="AE17" s="21"/>
      <c r="AF17" s="21"/>
      <c r="AG17" s="21"/>
      <c r="AH17" s="21"/>
    </row>
    <row r="18" spans="2:34" ht="12.75">
      <c r="B18" s="56">
        <v>13</v>
      </c>
      <c r="C18" s="58" t="s">
        <v>108</v>
      </c>
      <c r="D18" s="58"/>
      <c r="E18" s="122">
        <f t="shared" si="0"/>
        <v>0</v>
      </c>
      <c r="F18" s="103">
        <f t="shared" si="2"/>
        <v>0</v>
      </c>
      <c r="G18" s="103">
        <f t="shared" si="3"/>
        <v>0</v>
      </c>
      <c r="H18" s="103">
        <f t="shared" si="1"/>
        <v>0</v>
      </c>
      <c r="I18" s="103">
        <f t="shared" si="1"/>
        <v>0</v>
      </c>
      <c r="J18" s="103">
        <f t="shared" si="1"/>
        <v>0</v>
      </c>
      <c r="K18" s="103">
        <f t="shared" si="1"/>
        <v>0</v>
      </c>
      <c r="L18" s="103">
        <f t="shared" si="1"/>
        <v>0</v>
      </c>
      <c r="N18" s="111"/>
      <c r="O18" s="111"/>
      <c r="P18" s="112"/>
      <c r="Q18" s="111"/>
      <c r="R18" s="21"/>
      <c r="T18" s="21"/>
      <c r="AA18" s="21"/>
      <c r="AB18" s="21"/>
      <c r="AC18" s="21"/>
      <c r="AD18" s="21"/>
      <c r="AE18" s="21"/>
      <c r="AF18" s="21"/>
      <c r="AG18" s="21"/>
      <c r="AH18" s="21"/>
    </row>
    <row r="19" spans="2:34" ht="12.75">
      <c r="B19" s="56">
        <v>14</v>
      </c>
      <c r="C19" s="117" t="s">
        <v>109</v>
      </c>
      <c r="D19" s="58"/>
      <c r="E19" s="122">
        <f t="shared" si="0"/>
        <v>0</v>
      </c>
      <c r="F19" s="103">
        <f t="shared" si="2"/>
        <v>0</v>
      </c>
      <c r="G19" s="103">
        <f t="shared" si="3"/>
        <v>0</v>
      </c>
      <c r="H19" s="103">
        <f t="shared" si="1"/>
        <v>0</v>
      </c>
      <c r="I19" s="103">
        <f t="shared" si="1"/>
        <v>0</v>
      </c>
      <c r="J19" s="103">
        <f t="shared" si="1"/>
        <v>0</v>
      </c>
      <c r="K19" s="103">
        <f t="shared" si="1"/>
        <v>0</v>
      </c>
      <c r="L19" s="103">
        <f t="shared" si="1"/>
        <v>0</v>
      </c>
      <c r="N19" s="96">
        <f>COUNT(C30:C309)</f>
        <v>0</v>
      </c>
      <c r="O19" s="69" t="s">
        <v>110</v>
      </c>
      <c r="R19" s="21"/>
      <c r="T19" s="21"/>
      <c r="AA19" s="21"/>
      <c r="AB19" s="21"/>
      <c r="AC19" s="21"/>
      <c r="AD19" s="21"/>
      <c r="AE19" s="21"/>
      <c r="AF19" s="21"/>
      <c r="AG19" s="21"/>
      <c r="AH19" s="21"/>
    </row>
    <row r="20" spans="2:34" ht="12.75">
      <c r="B20" s="56">
        <v>15</v>
      </c>
      <c r="C20" s="124" t="s">
        <v>111</v>
      </c>
      <c r="D20" s="108"/>
      <c r="E20" s="121">
        <f t="shared" si="0"/>
        <v>0</v>
      </c>
      <c r="F20" s="103">
        <f t="shared" si="2"/>
        <v>0</v>
      </c>
      <c r="G20" s="103">
        <f t="shared" si="3"/>
        <v>0</v>
      </c>
      <c r="H20" s="103">
        <f t="shared" si="1"/>
        <v>0</v>
      </c>
      <c r="I20" s="103">
        <f t="shared" si="1"/>
        <v>0</v>
      </c>
      <c r="J20" s="103">
        <f t="shared" si="1"/>
        <v>0</v>
      </c>
      <c r="K20" s="103">
        <f t="shared" si="1"/>
        <v>0</v>
      </c>
      <c r="L20" s="103">
        <f t="shared" si="1"/>
        <v>0</v>
      </c>
      <c r="O20" s="115"/>
      <c r="P20" s="69"/>
      <c r="S20" s="21"/>
      <c r="T20" s="21"/>
      <c r="AA20" s="21"/>
      <c r="AB20" s="21"/>
      <c r="AC20" s="21"/>
      <c r="AD20" s="21"/>
      <c r="AE20" s="21"/>
      <c r="AF20" s="21"/>
      <c r="AG20" s="21"/>
      <c r="AH20" s="21"/>
    </row>
    <row r="21" spans="5:34" ht="12.75">
      <c r="E21" s="120"/>
      <c r="S21" s="21"/>
      <c r="T21" s="21"/>
      <c r="AA21" s="21"/>
      <c r="AB21" s="21"/>
      <c r="AC21" s="21"/>
      <c r="AD21" s="21"/>
      <c r="AE21" s="21"/>
      <c r="AF21" s="21"/>
      <c r="AG21" s="21"/>
      <c r="AH21" s="21"/>
    </row>
    <row r="22" spans="4:34" ht="12.75">
      <c r="D22" s="94" t="s">
        <v>112</v>
      </c>
      <c r="E22" s="121">
        <f>SUM(E6:E20)</f>
        <v>0</v>
      </c>
      <c r="F22" s="96">
        <f>SUM(F6:F20)</f>
        <v>0</v>
      </c>
      <c r="G22" s="96">
        <f aca="true" t="shared" si="4" ref="G22:L22">SUM(G6:G20)</f>
        <v>0</v>
      </c>
      <c r="H22" s="96">
        <f t="shared" si="4"/>
        <v>0</v>
      </c>
      <c r="I22" s="96">
        <f t="shared" si="4"/>
        <v>0</v>
      </c>
      <c r="J22" s="96">
        <f t="shared" si="4"/>
        <v>0</v>
      </c>
      <c r="K22" s="96">
        <f t="shared" si="4"/>
        <v>0</v>
      </c>
      <c r="L22" s="96">
        <f t="shared" si="4"/>
        <v>0</v>
      </c>
      <c r="R22" s="21"/>
      <c r="S22" s="21"/>
      <c r="T22" s="21"/>
      <c r="AA22" s="21"/>
      <c r="AB22" s="21"/>
      <c r="AC22" s="21"/>
      <c r="AD22" s="21"/>
      <c r="AE22" s="21"/>
      <c r="AF22" s="21"/>
      <c r="AG22" s="21"/>
      <c r="AH22" s="21"/>
    </row>
    <row r="23" spans="13:17" ht="12.75">
      <c r="M23" s="21"/>
      <c r="N23" s="21"/>
      <c r="O23" s="21"/>
      <c r="Q23" s="95"/>
    </row>
    <row r="24" spans="3:34" ht="12.75">
      <c r="C24" s="24"/>
      <c r="F24" s="25"/>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pans="3:34" ht="12.75">
      <c r="C25" s="24"/>
      <c r="G25" s="206" t="s">
        <v>114</v>
      </c>
      <c r="H25" s="207"/>
      <c r="I25" s="207"/>
      <c r="J25" s="207"/>
      <c r="K25" s="207"/>
      <c r="L25" s="207"/>
      <c r="M25" s="208"/>
      <c r="N25" s="198" t="s">
        <v>115</v>
      </c>
      <c r="O25" s="199"/>
      <c r="P25" s="199"/>
      <c r="Q25" s="199"/>
      <c r="R25" s="199"/>
      <c r="S25" s="199"/>
      <c r="T25" s="199"/>
      <c r="U25" s="206" t="s">
        <v>116</v>
      </c>
      <c r="V25" s="207"/>
      <c r="W25" s="207"/>
      <c r="X25" s="207"/>
      <c r="Y25" s="207"/>
      <c r="Z25" s="207"/>
      <c r="AA25" s="207"/>
      <c r="AB25" s="198" t="s">
        <v>113</v>
      </c>
      <c r="AC25" s="199"/>
      <c r="AD25" s="199"/>
      <c r="AE25" s="199"/>
      <c r="AF25" s="199"/>
      <c r="AG25" s="199"/>
      <c r="AH25" s="200"/>
    </row>
    <row r="26" spans="3:34" ht="12.75">
      <c r="C26" s="24"/>
      <c r="F26" s="60" t="s">
        <v>125</v>
      </c>
      <c r="G26" s="59" t="s">
        <v>126</v>
      </c>
      <c r="H26" s="62" t="s">
        <v>127</v>
      </c>
      <c r="I26" s="65" t="s">
        <v>128</v>
      </c>
      <c r="J26" s="67" t="s">
        <v>129</v>
      </c>
      <c r="K26" s="59" t="s">
        <v>130</v>
      </c>
      <c r="L26" s="62" t="s">
        <v>131</v>
      </c>
      <c r="M26" s="65" t="s">
        <v>132</v>
      </c>
      <c r="N26" s="67" t="s">
        <v>133</v>
      </c>
      <c r="O26" s="59" t="s">
        <v>134</v>
      </c>
      <c r="P26" s="62" t="s">
        <v>135</v>
      </c>
      <c r="Q26" s="59" t="s">
        <v>136</v>
      </c>
      <c r="R26" s="62" t="s">
        <v>137</v>
      </c>
      <c r="S26" s="59" t="s">
        <v>138</v>
      </c>
      <c r="T26" s="62" t="s">
        <v>139</v>
      </c>
      <c r="U26" s="59" t="s">
        <v>140</v>
      </c>
      <c r="V26" s="62" t="s">
        <v>141</v>
      </c>
      <c r="W26" s="65" t="s">
        <v>142</v>
      </c>
      <c r="X26" s="67" t="s">
        <v>143</v>
      </c>
      <c r="Y26" s="59" t="s">
        <v>144</v>
      </c>
      <c r="Z26" s="62" t="s">
        <v>145</v>
      </c>
      <c r="AA26" s="65" t="s">
        <v>117</v>
      </c>
      <c r="AB26" s="62" t="s">
        <v>118</v>
      </c>
      <c r="AC26" s="59" t="s">
        <v>119</v>
      </c>
      <c r="AD26" s="62" t="s">
        <v>120</v>
      </c>
      <c r="AE26" s="59" t="s">
        <v>121</v>
      </c>
      <c r="AF26" s="62" t="s">
        <v>122</v>
      </c>
      <c r="AG26" s="59" t="s">
        <v>123</v>
      </c>
      <c r="AH26" s="62" t="s">
        <v>124</v>
      </c>
    </row>
    <row r="27" spans="6:34" ht="12.75">
      <c r="F27" s="60" t="s">
        <v>146</v>
      </c>
      <c r="G27" s="61">
        <f>Q13</f>
        <v>40179</v>
      </c>
      <c r="H27" s="63">
        <f aca="true" t="shared" si="5" ref="H27:AH27">G27+1</f>
        <v>40180</v>
      </c>
      <c r="I27" s="66">
        <f t="shared" si="5"/>
        <v>40181</v>
      </c>
      <c r="J27" s="64">
        <f t="shared" si="5"/>
        <v>40182</v>
      </c>
      <c r="K27" s="61">
        <f t="shared" si="5"/>
        <v>40183</v>
      </c>
      <c r="L27" s="63">
        <f t="shared" si="5"/>
        <v>40184</v>
      </c>
      <c r="M27" s="66">
        <f t="shared" si="5"/>
        <v>40185</v>
      </c>
      <c r="N27" s="64">
        <f t="shared" si="5"/>
        <v>40186</v>
      </c>
      <c r="O27" s="61">
        <f t="shared" si="5"/>
        <v>40187</v>
      </c>
      <c r="P27" s="63">
        <f t="shared" si="5"/>
        <v>40188</v>
      </c>
      <c r="Q27" s="61">
        <f t="shared" si="5"/>
        <v>40189</v>
      </c>
      <c r="R27" s="63">
        <f t="shared" si="5"/>
        <v>40190</v>
      </c>
      <c r="S27" s="61">
        <f t="shared" si="5"/>
        <v>40191</v>
      </c>
      <c r="T27" s="63">
        <f t="shared" si="5"/>
        <v>40192</v>
      </c>
      <c r="U27" s="63">
        <f t="shared" si="5"/>
        <v>40193</v>
      </c>
      <c r="V27" s="63">
        <f t="shared" si="5"/>
        <v>40194</v>
      </c>
      <c r="W27" s="63">
        <f t="shared" si="5"/>
        <v>40195</v>
      </c>
      <c r="X27" s="63">
        <f t="shared" si="5"/>
        <v>40196</v>
      </c>
      <c r="Y27" s="63">
        <f t="shared" si="5"/>
        <v>40197</v>
      </c>
      <c r="Z27" s="63">
        <f t="shared" si="5"/>
        <v>40198</v>
      </c>
      <c r="AA27" s="63">
        <f t="shared" si="5"/>
        <v>40199</v>
      </c>
      <c r="AB27" s="63">
        <f t="shared" si="5"/>
        <v>40200</v>
      </c>
      <c r="AC27" s="63">
        <f t="shared" si="5"/>
        <v>40201</v>
      </c>
      <c r="AD27" s="63">
        <f t="shared" si="5"/>
        <v>40202</v>
      </c>
      <c r="AE27" s="63">
        <f t="shared" si="5"/>
        <v>40203</v>
      </c>
      <c r="AF27" s="63">
        <f t="shared" si="5"/>
        <v>40204</v>
      </c>
      <c r="AG27" s="63">
        <f t="shared" si="5"/>
        <v>40205</v>
      </c>
      <c r="AH27" s="63">
        <f t="shared" si="5"/>
        <v>40206</v>
      </c>
    </row>
    <row r="28" spans="3:34" ht="12.75">
      <c r="C28" s="60" t="s">
        <v>148</v>
      </c>
      <c r="D28" s="60" t="s">
        <v>149</v>
      </c>
      <c r="E28" s="60" t="s">
        <v>150</v>
      </c>
      <c r="F28" s="60" t="s">
        <v>151</v>
      </c>
      <c r="G28" s="203" t="s">
        <v>152</v>
      </c>
      <c r="H28" s="204"/>
      <c r="I28" s="204"/>
      <c r="J28" s="204"/>
      <c r="K28" s="204"/>
      <c r="L28" s="204"/>
      <c r="M28" s="205"/>
      <c r="N28" s="203" t="s">
        <v>153</v>
      </c>
      <c r="O28" s="204"/>
      <c r="P28" s="204"/>
      <c r="Q28" s="204"/>
      <c r="R28" s="204"/>
      <c r="S28" s="204"/>
      <c r="T28" s="205"/>
      <c r="U28" s="203" t="s">
        <v>154</v>
      </c>
      <c r="V28" s="204"/>
      <c r="W28" s="204"/>
      <c r="X28" s="204"/>
      <c r="Y28" s="204"/>
      <c r="Z28" s="204"/>
      <c r="AA28" s="205"/>
      <c r="AB28" s="203" t="s">
        <v>147</v>
      </c>
      <c r="AC28" s="204"/>
      <c r="AD28" s="204"/>
      <c r="AE28" s="204"/>
      <c r="AF28" s="204"/>
      <c r="AG28" s="204"/>
      <c r="AH28" s="205"/>
    </row>
    <row r="29" spans="3:34" ht="16.5" customHeight="1">
      <c r="C29" s="25"/>
      <c r="D29" s="25"/>
      <c r="E29" s="25"/>
      <c r="F29" s="25"/>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row>
    <row r="30" spans="2:34" ht="12.75">
      <c r="B30" s="56">
        <v>1</v>
      </c>
      <c r="C30" s="165"/>
      <c r="D30" s="166"/>
      <c r="E30" s="166"/>
      <c r="F30" s="166"/>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row>
    <row r="31" spans="2:34" ht="12.75">
      <c r="B31" s="56">
        <v>2</v>
      </c>
      <c r="C31" s="165"/>
      <c r="D31" s="166"/>
      <c r="E31" s="166"/>
      <c r="F31" s="166"/>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row>
    <row r="32" spans="2:34" ht="12.75">
      <c r="B32" s="56">
        <v>3</v>
      </c>
      <c r="C32" s="165"/>
      <c r="D32" s="165"/>
      <c r="E32" s="166"/>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row>
    <row r="33" spans="2:34" ht="12.75">
      <c r="B33" s="56">
        <v>4</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row>
    <row r="34" spans="2:34" ht="12.75">
      <c r="B34" s="56">
        <v>5</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row>
    <row r="35" spans="2:34" ht="12.75">
      <c r="B35" s="56">
        <v>6</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row>
    <row r="36" spans="2:34" ht="12.75">
      <c r="B36" s="56">
        <v>7</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row>
    <row r="37" spans="2:34" ht="12.75">
      <c r="B37" s="56">
        <v>8</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row>
    <row r="38" spans="2:34" ht="12.75">
      <c r="B38" s="56">
        <v>9</v>
      </c>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row>
    <row r="39" spans="2:34" ht="12.75">
      <c r="B39" s="56">
        <v>10</v>
      </c>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row>
    <row r="40" spans="2:34" ht="12.75">
      <c r="B40" s="56">
        <v>11</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row>
    <row r="41" spans="2:34" ht="12.75">
      <c r="B41" s="56">
        <v>12</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row>
    <row r="42" spans="2:34" ht="12.75">
      <c r="B42" s="56">
        <v>13</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row>
    <row r="43" spans="2:34" ht="12.75">
      <c r="B43" s="56">
        <v>14</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row>
    <row r="44" spans="2:34" ht="12.75">
      <c r="B44" s="56">
        <v>15</v>
      </c>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row>
    <row r="45" spans="2:34" ht="12.75">
      <c r="B45" s="56">
        <v>16</v>
      </c>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row>
    <row r="46" spans="2:34" ht="12.75">
      <c r="B46" s="56">
        <v>17</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row>
    <row r="47" spans="2:34" ht="12.75">
      <c r="B47" s="56">
        <v>18</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row>
    <row r="48" spans="2:34" ht="12.75">
      <c r="B48" s="56">
        <v>19</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row>
    <row r="49" spans="2:34" ht="12.75">
      <c r="B49" s="56">
        <v>20</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row>
    <row r="50" spans="2:34" ht="12.75">
      <c r="B50" s="56">
        <v>21</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row>
    <row r="51" spans="2:34" ht="12.75">
      <c r="B51" s="56">
        <v>22</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row>
    <row r="52" spans="2:34" ht="12.75">
      <c r="B52" s="56">
        <v>23</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row>
    <row r="53" spans="2:34" ht="12.75">
      <c r="B53" s="56">
        <v>24</v>
      </c>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row>
    <row r="54" spans="2:34" ht="12.75">
      <c r="B54" s="56">
        <v>25</v>
      </c>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row>
    <row r="55" spans="2:34" ht="12.75">
      <c r="B55" s="56">
        <v>26</v>
      </c>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row>
    <row r="56" spans="2:34" ht="12.75">
      <c r="B56" s="56">
        <v>27</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row>
    <row r="57" spans="2:34" ht="12.75">
      <c r="B57" s="56">
        <v>28</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row>
    <row r="58" spans="2:34" ht="12.75">
      <c r="B58" s="56">
        <v>29</v>
      </c>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row>
    <row r="59" spans="2:34" ht="12.75">
      <c r="B59" s="56">
        <v>30</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2:34" ht="12.75">
      <c r="B60" s="56">
        <v>31</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row>
    <row r="61" spans="2:34" ht="12.75">
      <c r="B61" s="56">
        <v>32</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row>
    <row r="62" spans="2:34" ht="12.75">
      <c r="B62" s="56">
        <v>33</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row>
    <row r="63" spans="2:34" ht="12.75">
      <c r="B63" s="56">
        <v>34</v>
      </c>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row>
    <row r="64" spans="2:34" ht="12.75">
      <c r="B64" s="56">
        <v>35</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row>
    <row r="65" spans="2:34" ht="12.75">
      <c r="B65" s="56">
        <v>36</v>
      </c>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row>
    <row r="66" spans="2:34" ht="12.75">
      <c r="B66" s="56">
        <v>37</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row>
    <row r="67" spans="2:34" ht="12.75">
      <c r="B67" s="56">
        <v>38</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row>
    <row r="68" spans="2:34" ht="12.75">
      <c r="B68" s="56">
        <v>39</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row>
    <row r="69" spans="2:34" ht="12.75">
      <c r="B69" s="56">
        <v>40</v>
      </c>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row>
    <row r="70" spans="2:34" ht="12.75">
      <c r="B70" s="56">
        <v>41</v>
      </c>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row>
    <row r="71" spans="2:34" ht="12.75">
      <c r="B71" s="56">
        <v>42</v>
      </c>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row>
    <row r="72" spans="2:34" ht="12.75">
      <c r="B72" s="56">
        <v>43</v>
      </c>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row>
    <row r="73" spans="2:34" ht="12.75">
      <c r="B73" s="56">
        <v>44</v>
      </c>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row>
    <row r="74" spans="2:34" ht="12.75">
      <c r="B74" s="56">
        <v>45</v>
      </c>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row>
    <row r="75" spans="2:34" ht="12.75">
      <c r="B75" s="56">
        <v>46</v>
      </c>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row>
    <row r="76" spans="2:34" ht="12.75">
      <c r="B76" s="56">
        <v>47</v>
      </c>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row>
    <row r="77" spans="2:34" ht="12.75">
      <c r="B77" s="56">
        <v>48</v>
      </c>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row>
    <row r="78" spans="2:34" ht="12.75">
      <c r="B78" s="56">
        <v>49</v>
      </c>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row>
    <row r="79" spans="2:34" ht="12.75">
      <c r="B79" s="56">
        <v>50</v>
      </c>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row>
    <row r="80" spans="2:34" ht="12.75">
      <c r="B80" s="56">
        <v>51</v>
      </c>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row>
    <row r="81" spans="2:34" ht="12.75">
      <c r="B81" s="56">
        <v>52</v>
      </c>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row>
    <row r="82" spans="2:34" ht="12.75">
      <c r="B82" s="56">
        <v>53</v>
      </c>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row>
    <row r="83" spans="2:34" ht="12.75">
      <c r="B83" s="56">
        <v>54</v>
      </c>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row>
    <row r="84" spans="2:34" ht="12.75">
      <c r="B84" s="56">
        <v>55</v>
      </c>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row>
    <row r="85" spans="2:34" ht="12.75">
      <c r="B85" s="56">
        <v>56</v>
      </c>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row>
    <row r="86" spans="2:34" ht="12.75">
      <c r="B86" s="56">
        <v>57</v>
      </c>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row>
    <row r="87" spans="2:34" ht="12.75">
      <c r="B87" s="56">
        <v>58</v>
      </c>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row>
    <row r="88" spans="2:34" ht="12.75">
      <c r="B88" s="56">
        <v>59</v>
      </c>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row>
    <row r="89" spans="2:34" ht="12.75">
      <c r="B89" s="56">
        <v>60</v>
      </c>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row>
    <row r="90" spans="2:34" ht="12.75">
      <c r="B90" s="56">
        <v>61</v>
      </c>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row>
    <row r="91" spans="2:34" ht="12.75">
      <c r="B91" s="56">
        <v>62</v>
      </c>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row>
    <row r="92" spans="2:34" ht="12.75">
      <c r="B92" s="56">
        <v>63</v>
      </c>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row>
    <row r="93" spans="2:34" ht="12.75">
      <c r="B93" s="56">
        <v>64</v>
      </c>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row>
    <row r="94" spans="2:34" ht="12.75">
      <c r="B94" s="56">
        <v>65</v>
      </c>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row>
    <row r="95" spans="2:34" ht="12.75">
      <c r="B95" s="56">
        <v>66</v>
      </c>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row>
    <row r="96" spans="2:34" ht="12.75">
      <c r="B96" s="56">
        <v>67</v>
      </c>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row>
    <row r="97" spans="2:34" ht="12.75">
      <c r="B97" s="56">
        <v>68</v>
      </c>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row>
    <row r="98" spans="2:34" ht="12.75">
      <c r="B98" s="56">
        <v>69</v>
      </c>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row>
    <row r="99" spans="2:34" ht="12.75">
      <c r="B99" s="56">
        <v>70</v>
      </c>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row>
    <row r="100" spans="2:34" ht="12.75">
      <c r="B100" s="56">
        <v>71</v>
      </c>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row>
    <row r="101" spans="2:34" ht="12.75">
      <c r="B101" s="56">
        <v>72</v>
      </c>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5"/>
      <c r="Y101" s="165"/>
      <c r="Z101" s="165"/>
      <c r="AA101" s="165"/>
      <c r="AB101" s="165"/>
      <c r="AC101" s="165"/>
      <c r="AD101" s="165"/>
      <c r="AE101" s="165"/>
      <c r="AF101" s="165"/>
      <c r="AG101" s="165"/>
      <c r="AH101" s="165"/>
    </row>
    <row r="102" spans="2:34" ht="12.75">
      <c r="B102" s="56">
        <v>73</v>
      </c>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row>
    <row r="103" spans="2:34" ht="12.75">
      <c r="B103" s="56">
        <v>74</v>
      </c>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row>
    <row r="104" spans="2:34" ht="12.75">
      <c r="B104" s="56">
        <v>75</v>
      </c>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row>
    <row r="105" spans="2:34" ht="12.75">
      <c r="B105" s="56">
        <v>76</v>
      </c>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row>
    <row r="106" spans="2:34" ht="12.75">
      <c r="B106" s="56">
        <v>77</v>
      </c>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row>
    <row r="107" spans="2:34" ht="12.75">
      <c r="B107" s="56">
        <v>78</v>
      </c>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row>
    <row r="108" spans="2:34" ht="12.75">
      <c r="B108" s="56">
        <v>79</v>
      </c>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row>
    <row r="109" spans="2:34" ht="12.75">
      <c r="B109" s="56">
        <v>80</v>
      </c>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row>
    <row r="110" spans="2:34" ht="12.75">
      <c r="B110" s="56">
        <v>81</v>
      </c>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row>
    <row r="111" spans="2:34" ht="12.75">
      <c r="B111" s="56">
        <v>82</v>
      </c>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row>
    <row r="112" spans="2:34" ht="12.75">
      <c r="B112" s="56">
        <v>83</v>
      </c>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row>
    <row r="113" spans="2:34" ht="12.75">
      <c r="B113" s="56">
        <v>84</v>
      </c>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row>
    <row r="114" spans="2:34" ht="12.75">
      <c r="B114" s="56">
        <v>85</v>
      </c>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c r="Z114" s="165"/>
      <c r="AA114" s="165"/>
      <c r="AB114" s="165"/>
      <c r="AC114" s="165"/>
      <c r="AD114" s="165"/>
      <c r="AE114" s="165"/>
      <c r="AF114" s="165"/>
      <c r="AG114" s="165"/>
      <c r="AH114" s="165"/>
    </row>
    <row r="115" spans="2:34" ht="12.75">
      <c r="B115" s="56">
        <v>86</v>
      </c>
      <c r="C115" s="165"/>
      <c r="D115" s="165"/>
      <c r="E115" s="165"/>
      <c r="F115" s="165"/>
      <c r="G115" s="165"/>
      <c r="H115" s="165"/>
      <c r="I115" s="165"/>
      <c r="J115" s="165"/>
      <c r="K115" s="165"/>
      <c r="L115" s="165"/>
      <c r="M115" s="165"/>
      <c r="N115" s="165"/>
      <c r="O115" s="165"/>
      <c r="P115" s="165"/>
      <c r="Q115" s="165"/>
      <c r="R115" s="165"/>
      <c r="S115" s="165"/>
      <c r="T115" s="165"/>
      <c r="U115" s="165"/>
      <c r="V115" s="165"/>
      <c r="W115" s="165"/>
      <c r="X115" s="165"/>
      <c r="Y115" s="165"/>
      <c r="Z115" s="165"/>
      <c r="AA115" s="165"/>
      <c r="AB115" s="165"/>
      <c r="AC115" s="165"/>
      <c r="AD115" s="165"/>
      <c r="AE115" s="165"/>
      <c r="AF115" s="165"/>
      <c r="AG115" s="165"/>
      <c r="AH115" s="165"/>
    </row>
    <row r="116" spans="2:34" ht="12.75">
      <c r="B116" s="56">
        <v>87</v>
      </c>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row>
    <row r="117" spans="2:34" ht="12.75">
      <c r="B117" s="56">
        <v>88</v>
      </c>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row>
    <row r="118" spans="2:34" ht="12.75">
      <c r="B118" s="56">
        <v>89</v>
      </c>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row>
    <row r="119" spans="2:34" ht="12.75">
      <c r="B119" s="56">
        <v>90</v>
      </c>
      <c r="C119" s="165"/>
      <c r="D119" s="165"/>
      <c r="E119" s="165"/>
      <c r="F119" s="165"/>
      <c r="G119" s="165"/>
      <c r="H119" s="165"/>
      <c r="I119" s="165"/>
      <c r="J119" s="165"/>
      <c r="K119" s="165"/>
      <c r="L119" s="165"/>
      <c r="M119" s="165"/>
      <c r="N119" s="165"/>
      <c r="O119" s="165"/>
      <c r="P119" s="165"/>
      <c r="Q119" s="165"/>
      <c r="R119" s="165"/>
      <c r="S119" s="165"/>
      <c r="T119" s="165"/>
      <c r="U119" s="165"/>
      <c r="V119" s="165"/>
      <c r="W119" s="165"/>
      <c r="X119" s="165"/>
      <c r="Y119" s="165"/>
      <c r="Z119" s="165"/>
      <c r="AA119" s="165"/>
      <c r="AB119" s="165"/>
      <c r="AC119" s="165"/>
      <c r="AD119" s="165"/>
      <c r="AE119" s="165"/>
      <c r="AF119" s="165"/>
      <c r="AG119" s="165"/>
      <c r="AH119" s="165"/>
    </row>
    <row r="120" spans="2:34" ht="12.75">
      <c r="B120" s="56">
        <v>91</v>
      </c>
      <c r="C120" s="165"/>
      <c r="D120" s="165"/>
      <c r="E120" s="165"/>
      <c r="F120" s="165"/>
      <c r="G120" s="165"/>
      <c r="H120" s="165"/>
      <c r="I120" s="165"/>
      <c r="J120" s="165"/>
      <c r="K120" s="165"/>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row>
    <row r="121" spans="2:34" ht="12.75">
      <c r="B121" s="56">
        <v>92</v>
      </c>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row>
    <row r="122" spans="2:34" ht="12.75">
      <c r="B122" s="56">
        <v>93</v>
      </c>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row>
    <row r="123" spans="2:34" ht="12.75">
      <c r="B123" s="56">
        <v>94</v>
      </c>
      <c r="C123" s="165"/>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row>
    <row r="124" spans="2:34" ht="12.75">
      <c r="B124" s="56">
        <v>95</v>
      </c>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row>
    <row r="125" spans="2:34" ht="12.75">
      <c r="B125" s="56">
        <v>96</v>
      </c>
      <c r="C125" s="165"/>
      <c r="D125" s="165"/>
      <c r="E125" s="165"/>
      <c r="F125" s="165"/>
      <c r="G125" s="165"/>
      <c r="H125" s="165"/>
      <c r="I125" s="165"/>
      <c r="J125" s="165"/>
      <c r="K125" s="165"/>
      <c r="L125" s="165"/>
      <c r="M125" s="165"/>
      <c r="N125" s="165"/>
      <c r="O125" s="165"/>
      <c r="P125" s="165"/>
      <c r="Q125" s="165"/>
      <c r="R125" s="165"/>
      <c r="S125" s="165"/>
      <c r="T125" s="165"/>
      <c r="U125" s="165"/>
      <c r="V125" s="165"/>
      <c r="W125" s="165"/>
      <c r="X125" s="165"/>
      <c r="Y125" s="165"/>
      <c r="Z125" s="165"/>
      <c r="AA125" s="165"/>
      <c r="AB125" s="165"/>
      <c r="AC125" s="165"/>
      <c r="AD125" s="165"/>
      <c r="AE125" s="165"/>
      <c r="AF125" s="165"/>
      <c r="AG125" s="165"/>
      <c r="AH125" s="165"/>
    </row>
    <row r="126" spans="2:34" ht="12.75">
      <c r="B126" s="56">
        <v>97</v>
      </c>
      <c r="C126" s="165"/>
      <c r="D126" s="165"/>
      <c r="E126" s="165"/>
      <c r="F126" s="165"/>
      <c r="G126" s="165"/>
      <c r="H126" s="165"/>
      <c r="I126" s="165"/>
      <c r="J126" s="165"/>
      <c r="K126" s="165"/>
      <c r="L126" s="165"/>
      <c r="M126" s="165"/>
      <c r="N126" s="165"/>
      <c r="O126" s="165"/>
      <c r="P126" s="165"/>
      <c r="Q126" s="165"/>
      <c r="R126" s="165"/>
      <c r="S126" s="165"/>
      <c r="T126" s="165"/>
      <c r="U126" s="165"/>
      <c r="V126" s="165"/>
      <c r="W126" s="165"/>
      <c r="X126" s="165"/>
      <c r="Y126" s="165"/>
      <c r="Z126" s="165"/>
      <c r="AA126" s="165"/>
      <c r="AB126" s="165"/>
      <c r="AC126" s="165"/>
      <c r="AD126" s="165"/>
      <c r="AE126" s="165"/>
      <c r="AF126" s="165"/>
      <c r="AG126" s="165"/>
      <c r="AH126" s="165"/>
    </row>
    <row r="127" spans="2:34" ht="12.75">
      <c r="B127" s="56">
        <v>98</v>
      </c>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row>
    <row r="128" spans="2:34" ht="12.75">
      <c r="B128" s="56">
        <v>99</v>
      </c>
      <c r="C128" s="165"/>
      <c r="D128" s="165"/>
      <c r="E128" s="165"/>
      <c r="F128" s="165"/>
      <c r="G128" s="165"/>
      <c r="H128" s="165"/>
      <c r="I128" s="165"/>
      <c r="J128" s="165"/>
      <c r="K128" s="165"/>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row>
    <row r="129" spans="2:34" ht="12.75">
      <c r="B129" s="56">
        <v>100</v>
      </c>
      <c r="C129" s="165"/>
      <c r="D129" s="165"/>
      <c r="E129" s="165"/>
      <c r="F129" s="165"/>
      <c r="G129" s="165"/>
      <c r="H129" s="165"/>
      <c r="I129" s="165"/>
      <c r="J129" s="165"/>
      <c r="K129" s="165"/>
      <c r="L129" s="165"/>
      <c r="M129" s="165"/>
      <c r="N129" s="165"/>
      <c r="O129" s="165"/>
      <c r="P129" s="165"/>
      <c r="Q129" s="165"/>
      <c r="R129" s="165"/>
      <c r="S129" s="165"/>
      <c r="T129" s="165"/>
      <c r="U129" s="165"/>
      <c r="V129" s="165"/>
      <c r="W129" s="165"/>
      <c r="X129" s="165"/>
      <c r="Y129" s="165"/>
      <c r="Z129" s="165"/>
      <c r="AA129" s="165"/>
      <c r="AB129" s="165"/>
      <c r="AC129" s="165"/>
      <c r="AD129" s="165"/>
      <c r="AE129" s="165"/>
      <c r="AF129" s="165"/>
      <c r="AG129" s="165"/>
      <c r="AH129" s="165"/>
    </row>
    <row r="130" spans="2:34" ht="12.75">
      <c r="B130" s="56">
        <v>101</v>
      </c>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row>
    <row r="131" spans="2:34" ht="12.75">
      <c r="B131" s="56">
        <v>102</v>
      </c>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row>
    <row r="132" spans="2:34" ht="12.75">
      <c r="B132" s="56">
        <v>103</v>
      </c>
      <c r="C132" s="165"/>
      <c r="D132" s="165"/>
      <c r="E132" s="165"/>
      <c r="F132" s="165"/>
      <c r="G132" s="165"/>
      <c r="H132" s="165"/>
      <c r="I132" s="165"/>
      <c r="J132" s="165"/>
      <c r="K132" s="165"/>
      <c r="L132" s="165"/>
      <c r="M132" s="165"/>
      <c r="N132" s="165"/>
      <c r="O132" s="165"/>
      <c r="P132" s="165"/>
      <c r="Q132" s="165"/>
      <c r="R132" s="165"/>
      <c r="S132" s="165"/>
      <c r="T132" s="165"/>
      <c r="U132" s="165"/>
      <c r="V132" s="165"/>
      <c r="W132" s="165"/>
      <c r="X132" s="165"/>
      <c r="Y132" s="165"/>
      <c r="Z132" s="165"/>
      <c r="AA132" s="165"/>
      <c r="AB132" s="165"/>
      <c r="AC132" s="165"/>
      <c r="AD132" s="165"/>
      <c r="AE132" s="165"/>
      <c r="AF132" s="165"/>
      <c r="AG132" s="165"/>
      <c r="AH132" s="165"/>
    </row>
    <row r="133" spans="2:34" ht="12.75">
      <c r="B133" s="56">
        <v>104</v>
      </c>
      <c r="C133" s="165"/>
      <c r="D133" s="165"/>
      <c r="E133" s="165"/>
      <c r="F133" s="165"/>
      <c r="G133" s="165"/>
      <c r="H133" s="165"/>
      <c r="I133" s="165"/>
      <c r="J133" s="165"/>
      <c r="K133" s="165"/>
      <c r="L133" s="165"/>
      <c r="M133" s="165"/>
      <c r="N133" s="165"/>
      <c r="O133" s="165"/>
      <c r="P133" s="165"/>
      <c r="Q133" s="165"/>
      <c r="R133" s="165"/>
      <c r="S133" s="165"/>
      <c r="T133" s="165"/>
      <c r="U133" s="165"/>
      <c r="V133" s="165"/>
      <c r="W133" s="165"/>
      <c r="X133" s="165"/>
      <c r="Y133" s="165"/>
      <c r="Z133" s="165"/>
      <c r="AA133" s="165"/>
      <c r="AB133" s="165"/>
      <c r="AC133" s="165"/>
      <c r="AD133" s="165"/>
      <c r="AE133" s="165"/>
      <c r="AF133" s="165"/>
      <c r="AG133" s="165"/>
      <c r="AH133" s="165"/>
    </row>
    <row r="134" spans="2:34" ht="12.75">
      <c r="B134" s="56">
        <v>105</v>
      </c>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row>
    <row r="135" spans="2:34" ht="12.75">
      <c r="B135" s="56">
        <v>106</v>
      </c>
      <c r="C135" s="165"/>
      <c r="D135" s="165"/>
      <c r="E135" s="165"/>
      <c r="F135" s="165"/>
      <c r="G135" s="165"/>
      <c r="H135" s="165"/>
      <c r="I135" s="165"/>
      <c r="J135" s="165"/>
      <c r="K135" s="165"/>
      <c r="L135" s="165"/>
      <c r="M135" s="165"/>
      <c r="N135" s="165"/>
      <c r="O135" s="165"/>
      <c r="P135" s="165"/>
      <c r="Q135" s="165"/>
      <c r="R135" s="165"/>
      <c r="S135" s="165"/>
      <c r="T135" s="165"/>
      <c r="U135" s="165"/>
      <c r="V135" s="165"/>
      <c r="W135" s="165"/>
      <c r="X135" s="165"/>
      <c r="Y135" s="165"/>
      <c r="Z135" s="165"/>
      <c r="AA135" s="165"/>
      <c r="AB135" s="165"/>
      <c r="AC135" s="165"/>
      <c r="AD135" s="165"/>
      <c r="AE135" s="165"/>
      <c r="AF135" s="165"/>
      <c r="AG135" s="165"/>
      <c r="AH135" s="165"/>
    </row>
    <row r="136" spans="2:34" ht="12.75">
      <c r="B136" s="56">
        <v>107</v>
      </c>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row>
    <row r="137" spans="2:34" ht="12.75">
      <c r="B137" s="56">
        <v>108</v>
      </c>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row>
    <row r="138" spans="2:34" ht="12.75">
      <c r="B138" s="56">
        <v>109</v>
      </c>
      <c r="C138" s="165"/>
      <c r="D138" s="165"/>
      <c r="E138" s="165"/>
      <c r="F138" s="165"/>
      <c r="G138" s="165"/>
      <c r="H138" s="165"/>
      <c r="I138" s="165"/>
      <c r="J138" s="165"/>
      <c r="K138" s="165"/>
      <c r="L138" s="165"/>
      <c r="M138" s="165"/>
      <c r="N138" s="165"/>
      <c r="O138" s="165"/>
      <c r="P138" s="165"/>
      <c r="Q138" s="165"/>
      <c r="R138" s="165"/>
      <c r="S138" s="165"/>
      <c r="T138" s="165"/>
      <c r="U138" s="165"/>
      <c r="V138" s="165"/>
      <c r="W138" s="165"/>
      <c r="X138" s="165"/>
      <c r="Y138" s="165"/>
      <c r="Z138" s="165"/>
      <c r="AA138" s="165"/>
      <c r="AB138" s="165"/>
      <c r="AC138" s="165"/>
      <c r="AD138" s="165"/>
      <c r="AE138" s="165"/>
      <c r="AF138" s="165"/>
      <c r="AG138" s="165"/>
      <c r="AH138" s="165"/>
    </row>
    <row r="139" spans="2:34" ht="12.75">
      <c r="B139" s="56">
        <v>110</v>
      </c>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5"/>
      <c r="AE139" s="165"/>
      <c r="AF139" s="165"/>
      <c r="AG139" s="165"/>
      <c r="AH139" s="165"/>
    </row>
    <row r="140" spans="2:34" ht="12.75">
      <c r="B140" s="56">
        <v>111</v>
      </c>
      <c r="C140" s="165"/>
      <c r="D140" s="165"/>
      <c r="E140" s="165"/>
      <c r="F140" s="165"/>
      <c r="G140" s="165"/>
      <c r="H140" s="165"/>
      <c r="I140" s="165"/>
      <c r="J140" s="165"/>
      <c r="K140" s="165"/>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5"/>
      <c r="AH140" s="165"/>
    </row>
    <row r="141" spans="2:34" ht="12.75">
      <c r="B141" s="56">
        <v>112</v>
      </c>
      <c r="C141" s="165"/>
      <c r="D141" s="165"/>
      <c r="E141" s="165"/>
      <c r="F141" s="165"/>
      <c r="G141" s="165"/>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row>
    <row r="142" spans="2:34" ht="12.75">
      <c r="B142" s="56">
        <v>113</v>
      </c>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5"/>
      <c r="Z142" s="165"/>
      <c r="AA142" s="165"/>
      <c r="AB142" s="165"/>
      <c r="AC142" s="165"/>
      <c r="AD142" s="165"/>
      <c r="AE142" s="165"/>
      <c r="AF142" s="165"/>
      <c r="AG142" s="165"/>
      <c r="AH142" s="165"/>
    </row>
    <row r="143" spans="2:34" ht="12.75">
      <c r="B143" s="56">
        <v>114</v>
      </c>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row>
    <row r="144" spans="2:34" ht="12.75">
      <c r="B144" s="56">
        <v>115</v>
      </c>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row>
    <row r="145" spans="2:34" ht="12.75">
      <c r="B145" s="56">
        <v>116</v>
      </c>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row>
    <row r="146" spans="2:34" ht="12.75">
      <c r="B146" s="56">
        <v>117</v>
      </c>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row>
    <row r="147" spans="2:34" ht="12.75">
      <c r="B147" s="56">
        <v>118</v>
      </c>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row>
    <row r="148" spans="2:34" ht="12.75">
      <c r="B148" s="56">
        <v>119</v>
      </c>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5"/>
      <c r="AE148" s="165"/>
      <c r="AF148" s="165"/>
      <c r="AG148" s="165"/>
      <c r="AH148" s="165"/>
    </row>
    <row r="149" spans="2:34" ht="12.75">
      <c r="B149" s="56">
        <v>120</v>
      </c>
      <c r="C149" s="165"/>
      <c r="D149" s="165"/>
      <c r="E149" s="165"/>
      <c r="F149" s="165"/>
      <c r="G149" s="165"/>
      <c r="H149" s="165"/>
      <c r="I149" s="165"/>
      <c r="J149" s="165"/>
      <c r="K149" s="165"/>
      <c r="L149" s="165"/>
      <c r="M149" s="165"/>
      <c r="N149" s="165"/>
      <c r="O149" s="165"/>
      <c r="P149" s="165"/>
      <c r="Q149" s="165"/>
      <c r="R149" s="165"/>
      <c r="S149" s="165"/>
      <c r="T149" s="165"/>
      <c r="U149" s="165"/>
      <c r="V149" s="165"/>
      <c r="W149" s="165"/>
      <c r="X149" s="165"/>
      <c r="Y149" s="165"/>
      <c r="Z149" s="165"/>
      <c r="AA149" s="165"/>
      <c r="AB149" s="165"/>
      <c r="AC149" s="165"/>
      <c r="AD149" s="165"/>
      <c r="AE149" s="165"/>
      <c r="AF149" s="165"/>
      <c r="AG149" s="165"/>
      <c r="AH149" s="165"/>
    </row>
    <row r="150" spans="2:34" ht="12.75">
      <c r="B150" s="56">
        <v>121</v>
      </c>
      <c r="C150" s="165"/>
      <c r="D150" s="165"/>
      <c r="E150" s="165"/>
      <c r="F150" s="165"/>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row>
    <row r="151" spans="2:34" ht="12.75">
      <c r="B151" s="56">
        <v>122</v>
      </c>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row>
    <row r="152" spans="2:34" ht="12.75">
      <c r="B152" s="56">
        <v>123</v>
      </c>
      <c r="C152" s="165"/>
      <c r="D152" s="165"/>
      <c r="E152" s="165"/>
      <c r="F152" s="165"/>
      <c r="G152" s="165"/>
      <c r="H152" s="165"/>
      <c r="I152" s="165"/>
      <c r="J152" s="165"/>
      <c r="K152" s="165"/>
      <c r="L152" s="165"/>
      <c r="M152" s="165"/>
      <c r="N152" s="165"/>
      <c r="O152" s="165"/>
      <c r="P152" s="165"/>
      <c r="Q152" s="165"/>
      <c r="R152" s="165"/>
      <c r="S152" s="165"/>
      <c r="T152" s="165"/>
      <c r="U152" s="165"/>
      <c r="V152" s="165"/>
      <c r="W152" s="165"/>
      <c r="X152" s="165"/>
      <c r="Y152" s="165"/>
      <c r="Z152" s="165"/>
      <c r="AA152" s="165"/>
      <c r="AB152" s="165"/>
      <c r="AC152" s="165"/>
      <c r="AD152" s="165"/>
      <c r="AE152" s="165"/>
      <c r="AF152" s="165"/>
      <c r="AG152" s="165"/>
      <c r="AH152" s="165"/>
    </row>
    <row r="153" spans="2:34" ht="12.75">
      <c r="B153" s="56">
        <v>124</v>
      </c>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row>
    <row r="154" spans="2:34" ht="12.75">
      <c r="B154" s="56">
        <v>125</v>
      </c>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row>
    <row r="155" spans="2:34" ht="12.75">
      <c r="B155" s="56">
        <v>126</v>
      </c>
      <c r="C155" s="165"/>
      <c r="D155" s="165"/>
      <c r="E155" s="165"/>
      <c r="F155" s="165"/>
      <c r="G155" s="165"/>
      <c r="H155" s="165"/>
      <c r="I155" s="165"/>
      <c r="J155" s="165"/>
      <c r="K155" s="165"/>
      <c r="L155" s="165"/>
      <c r="M155" s="165"/>
      <c r="N155" s="165"/>
      <c r="O155" s="165"/>
      <c r="P155" s="165"/>
      <c r="Q155" s="165"/>
      <c r="R155" s="165"/>
      <c r="S155" s="165"/>
      <c r="T155" s="165"/>
      <c r="U155" s="165"/>
      <c r="V155" s="165"/>
      <c r="W155" s="165"/>
      <c r="X155" s="165"/>
      <c r="Y155" s="165"/>
      <c r="Z155" s="165"/>
      <c r="AA155" s="165"/>
      <c r="AB155" s="165"/>
      <c r="AC155" s="165"/>
      <c r="AD155" s="165"/>
      <c r="AE155" s="165"/>
      <c r="AF155" s="165"/>
      <c r="AG155" s="165"/>
      <c r="AH155" s="165"/>
    </row>
    <row r="156" spans="2:34" ht="12.75">
      <c r="B156" s="56">
        <v>127</v>
      </c>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row>
    <row r="157" spans="2:34" ht="12.75">
      <c r="B157" s="56">
        <v>128</v>
      </c>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row>
    <row r="158" spans="2:34" ht="12.75">
      <c r="B158" s="56">
        <v>129</v>
      </c>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row>
    <row r="159" spans="2:34" ht="12.75">
      <c r="B159" s="56">
        <v>130</v>
      </c>
      <c r="C159" s="165"/>
      <c r="D159" s="165"/>
      <c r="E159" s="165"/>
      <c r="F159" s="165"/>
      <c r="G159" s="165"/>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row>
    <row r="160" spans="2:34" ht="12.75">
      <c r="B160" s="56">
        <v>131</v>
      </c>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row>
    <row r="161" spans="2:34" ht="12.75">
      <c r="B161" s="56">
        <v>132</v>
      </c>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row>
    <row r="162" spans="2:34" ht="12.75">
      <c r="B162" s="56">
        <v>133</v>
      </c>
      <c r="C162" s="165"/>
      <c r="D162" s="165"/>
      <c r="E162" s="165"/>
      <c r="F162" s="165"/>
      <c r="G162" s="165"/>
      <c r="H162" s="165"/>
      <c r="I162" s="165"/>
      <c r="J162" s="165"/>
      <c r="K162" s="165"/>
      <c r="L162" s="165"/>
      <c r="M162" s="165"/>
      <c r="N162" s="165"/>
      <c r="O162" s="165"/>
      <c r="P162" s="165"/>
      <c r="Q162" s="165"/>
      <c r="R162" s="165"/>
      <c r="S162" s="165"/>
      <c r="T162" s="165"/>
      <c r="U162" s="165"/>
      <c r="V162" s="165"/>
      <c r="W162" s="165"/>
      <c r="X162" s="165"/>
      <c r="Y162" s="165"/>
      <c r="Z162" s="165"/>
      <c r="AA162" s="165"/>
      <c r="AB162" s="165"/>
      <c r="AC162" s="165"/>
      <c r="AD162" s="165"/>
      <c r="AE162" s="165"/>
      <c r="AF162" s="165"/>
      <c r="AG162" s="165"/>
      <c r="AH162" s="165"/>
    </row>
    <row r="163" spans="2:34" ht="12.75">
      <c r="B163" s="56">
        <v>134</v>
      </c>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5"/>
      <c r="AG163" s="165"/>
      <c r="AH163" s="165"/>
    </row>
    <row r="164" spans="2:34" ht="12.75">
      <c r="B164" s="56">
        <v>135</v>
      </c>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row>
    <row r="165" spans="2:34" ht="12.75">
      <c r="B165" s="56">
        <v>136</v>
      </c>
      <c r="C165" s="165"/>
      <c r="D165" s="165"/>
      <c r="E165" s="165"/>
      <c r="F165" s="165"/>
      <c r="G165" s="165"/>
      <c r="H165" s="165"/>
      <c r="I165" s="165"/>
      <c r="J165" s="165"/>
      <c r="K165" s="165"/>
      <c r="L165" s="165"/>
      <c r="M165" s="165"/>
      <c r="N165" s="165"/>
      <c r="O165" s="165"/>
      <c r="P165" s="165"/>
      <c r="Q165" s="165"/>
      <c r="R165" s="165"/>
      <c r="S165" s="165"/>
      <c r="T165" s="165"/>
      <c r="U165" s="165"/>
      <c r="V165" s="165"/>
      <c r="W165" s="165"/>
      <c r="X165" s="165"/>
      <c r="Y165" s="165"/>
      <c r="Z165" s="165"/>
      <c r="AA165" s="165"/>
      <c r="AB165" s="165"/>
      <c r="AC165" s="165"/>
      <c r="AD165" s="165"/>
      <c r="AE165" s="165"/>
      <c r="AF165" s="165"/>
      <c r="AG165" s="165"/>
      <c r="AH165" s="165"/>
    </row>
    <row r="166" spans="2:34" ht="12.75">
      <c r="B166" s="56">
        <v>137</v>
      </c>
      <c r="C166" s="165"/>
      <c r="D166" s="165"/>
      <c r="E166" s="165"/>
      <c r="F166" s="165"/>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row>
    <row r="167" spans="2:34" ht="12.75">
      <c r="B167" s="56">
        <v>138</v>
      </c>
      <c r="C167" s="165"/>
      <c r="D167" s="165"/>
      <c r="E167" s="165"/>
      <c r="F167" s="165"/>
      <c r="G167" s="165"/>
      <c r="H167" s="165"/>
      <c r="I167" s="165"/>
      <c r="J167" s="165"/>
      <c r="K167" s="165"/>
      <c r="L167" s="165"/>
      <c r="M167" s="165"/>
      <c r="N167" s="165"/>
      <c r="O167" s="165"/>
      <c r="P167" s="165"/>
      <c r="Q167" s="165"/>
      <c r="R167" s="165"/>
      <c r="S167" s="165"/>
      <c r="T167" s="165"/>
      <c r="U167" s="165"/>
      <c r="V167" s="165"/>
      <c r="W167" s="165"/>
      <c r="X167" s="165"/>
      <c r="Y167" s="165"/>
      <c r="Z167" s="165"/>
      <c r="AA167" s="165"/>
      <c r="AB167" s="165"/>
      <c r="AC167" s="165"/>
      <c r="AD167" s="165"/>
      <c r="AE167" s="165"/>
      <c r="AF167" s="165"/>
      <c r="AG167" s="165"/>
      <c r="AH167" s="165"/>
    </row>
    <row r="168" spans="2:34" ht="12.75">
      <c r="B168" s="56">
        <v>139</v>
      </c>
      <c r="C168" s="165"/>
      <c r="D168" s="165"/>
      <c r="E168" s="165"/>
      <c r="F168" s="165"/>
      <c r="G168" s="165"/>
      <c r="H168" s="165"/>
      <c r="I168" s="165"/>
      <c r="J168" s="165"/>
      <c r="K168" s="165"/>
      <c r="L168" s="165"/>
      <c r="M168" s="165"/>
      <c r="N168" s="165"/>
      <c r="O168" s="165"/>
      <c r="P168" s="165"/>
      <c r="Q168" s="165"/>
      <c r="R168" s="165"/>
      <c r="S168" s="165"/>
      <c r="T168" s="165"/>
      <c r="U168" s="165"/>
      <c r="V168" s="165"/>
      <c r="W168" s="165"/>
      <c r="X168" s="165"/>
      <c r="Y168" s="165"/>
      <c r="Z168" s="165"/>
      <c r="AA168" s="165"/>
      <c r="AB168" s="165"/>
      <c r="AC168" s="165"/>
      <c r="AD168" s="165"/>
      <c r="AE168" s="165"/>
      <c r="AF168" s="165"/>
      <c r="AG168" s="165"/>
      <c r="AH168" s="165"/>
    </row>
    <row r="169" spans="2:34" ht="12.75">
      <c r="B169" s="56">
        <v>140</v>
      </c>
      <c r="C169" s="165"/>
      <c r="D169" s="165"/>
      <c r="E169" s="165"/>
      <c r="F169" s="165"/>
      <c r="G169" s="165"/>
      <c r="H169" s="165"/>
      <c r="I169" s="165"/>
      <c r="J169" s="165"/>
      <c r="K169" s="165"/>
      <c r="L169" s="165"/>
      <c r="M169" s="165"/>
      <c r="N169" s="165"/>
      <c r="O169" s="165"/>
      <c r="P169" s="165"/>
      <c r="Q169" s="165"/>
      <c r="R169" s="165"/>
      <c r="S169" s="165"/>
      <c r="T169" s="165"/>
      <c r="U169" s="165"/>
      <c r="V169" s="165"/>
      <c r="W169" s="165"/>
      <c r="X169" s="165"/>
      <c r="Y169" s="165"/>
      <c r="Z169" s="165"/>
      <c r="AA169" s="165"/>
      <c r="AB169" s="165"/>
      <c r="AC169" s="165"/>
      <c r="AD169" s="165"/>
      <c r="AE169" s="165"/>
      <c r="AF169" s="165"/>
      <c r="AG169" s="165"/>
      <c r="AH169" s="165"/>
    </row>
    <row r="170" spans="2:34" ht="12.75">
      <c r="B170" s="56">
        <v>141</v>
      </c>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row>
    <row r="171" spans="2:34" ht="12.75">
      <c r="B171" s="56">
        <v>142</v>
      </c>
      <c r="C171" s="165"/>
      <c r="D171" s="165"/>
      <c r="E171" s="165"/>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row>
    <row r="172" spans="2:34" ht="12.75">
      <c r="B172" s="56">
        <v>143</v>
      </c>
      <c r="C172" s="165"/>
      <c r="D172" s="165"/>
      <c r="E172" s="165"/>
      <c r="F172" s="165"/>
      <c r="G172" s="165"/>
      <c r="H172" s="165"/>
      <c r="I172" s="165"/>
      <c r="J172" s="165"/>
      <c r="K172" s="165"/>
      <c r="L172" s="165"/>
      <c r="M172" s="165"/>
      <c r="N172" s="165"/>
      <c r="O172" s="165"/>
      <c r="P172" s="165"/>
      <c r="Q172" s="165"/>
      <c r="R172" s="165"/>
      <c r="S172" s="165"/>
      <c r="T172" s="165"/>
      <c r="U172" s="165"/>
      <c r="V172" s="165"/>
      <c r="W172" s="165"/>
      <c r="X172" s="165"/>
      <c r="Y172" s="165"/>
      <c r="Z172" s="165"/>
      <c r="AA172" s="165"/>
      <c r="AB172" s="165"/>
      <c r="AC172" s="165"/>
      <c r="AD172" s="165"/>
      <c r="AE172" s="165"/>
      <c r="AF172" s="165"/>
      <c r="AG172" s="165"/>
      <c r="AH172" s="165"/>
    </row>
    <row r="173" spans="2:34" ht="12.75">
      <c r="B173" s="56">
        <v>144</v>
      </c>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row>
    <row r="174" spans="2:34" ht="12.75">
      <c r="B174" s="56">
        <v>145</v>
      </c>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row>
    <row r="175" spans="2:34" ht="12.75">
      <c r="B175" s="56">
        <v>146</v>
      </c>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row>
    <row r="176" spans="2:34" ht="12.75">
      <c r="B176" s="56">
        <v>147</v>
      </c>
      <c r="C176" s="165"/>
      <c r="D176" s="165"/>
      <c r="E176" s="165"/>
      <c r="F176" s="165"/>
      <c r="G176" s="165"/>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row>
    <row r="177" spans="2:34" ht="12.75">
      <c r="B177" s="56">
        <v>148</v>
      </c>
      <c r="C177" s="165"/>
      <c r="D177" s="165"/>
      <c r="E177" s="165"/>
      <c r="F177" s="165"/>
      <c r="G177" s="165"/>
      <c r="H177" s="165"/>
      <c r="I177" s="165"/>
      <c r="J177" s="165"/>
      <c r="K177" s="165"/>
      <c r="L177" s="165"/>
      <c r="M177" s="165"/>
      <c r="N177" s="165"/>
      <c r="O177" s="165"/>
      <c r="P177" s="165"/>
      <c r="Q177" s="165"/>
      <c r="R177" s="165"/>
      <c r="S177" s="165"/>
      <c r="T177" s="165"/>
      <c r="U177" s="165"/>
      <c r="V177" s="165"/>
      <c r="W177" s="165"/>
      <c r="X177" s="165"/>
      <c r="Y177" s="165"/>
      <c r="Z177" s="165"/>
      <c r="AA177" s="165"/>
      <c r="AB177" s="165"/>
      <c r="AC177" s="165"/>
      <c r="AD177" s="165"/>
      <c r="AE177" s="165"/>
      <c r="AF177" s="165"/>
      <c r="AG177" s="165"/>
      <c r="AH177" s="165"/>
    </row>
    <row r="178" spans="2:34" ht="12.75">
      <c r="B178" s="56">
        <v>149</v>
      </c>
      <c r="C178" s="165"/>
      <c r="D178" s="165"/>
      <c r="E178" s="165"/>
      <c r="F178" s="165"/>
      <c r="G178" s="165"/>
      <c r="H178" s="165"/>
      <c r="I178" s="165"/>
      <c r="J178" s="165"/>
      <c r="K178" s="165"/>
      <c r="L178" s="165"/>
      <c r="M178" s="165"/>
      <c r="N178" s="165"/>
      <c r="O178" s="165"/>
      <c r="P178" s="165"/>
      <c r="Q178" s="165"/>
      <c r="R178" s="165"/>
      <c r="S178" s="165"/>
      <c r="T178" s="165"/>
      <c r="U178" s="165"/>
      <c r="V178" s="165"/>
      <c r="W178" s="165"/>
      <c r="X178" s="165"/>
      <c r="Y178" s="165"/>
      <c r="Z178" s="165"/>
      <c r="AA178" s="165"/>
      <c r="AB178" s="165"/>
      <c r="AC178" s="165"/>
      <c r="AD178" s="165"/>
      <c r="AE178" s="165"/>
      <c r="AF178" s="165"/>
      <c r="AG178" s="165"/>
      <c r="AH178" s="165"/>
    </row>
    <row r="179" spans="2:34" ht="12.75">
      <c r="B179" s="56">
        <v>150</v>
      </c>
      <c r="C179" s="165"/>
      <c r="D179" s="165"/>
      <c r="E179" s="165"/>
      <c r="F179" s="165"/>
      <c r="G179" s="165"/>
      <c r="H179" s="165"/>
      <c r="I179" s="165"/>
      <c r="J179" s="165"/>
      <c r="K179" s="165"/>
      <c r="L179" s="165"/>
      <c r="M179" s="165"/>
      <c r="N179" s="165"/>
      <c r="O179" s="165"/>
      <c r="P179" s="165"/>
      <c r="Q179" s="165"/>
      <c r="R179" s="165"/>
      <c r="S179" s="165"/>
      <c r="T179" s="165"/>
      <c r="U179" s="165"/>
      <c r="V179" s="165"/>
      <c r="W179" s="165"/>
      <c r="X179" s="165"/>
      <c r="Y179" s="165"/>
      <c r="Z179" s="165"/>
      <c r="AA179" s="165"/>
      <c r="AB179" s="165"/>
      <c r="AC179" s="165"/>
      <c r="AD179" s="165"/>
      <c r="AE179" s="165"/>
      <c r="AF179" s="165"/>
      <c r="AG179" s="165"/>
      <c r="AH179" s="165"/>
    </row>
    <row r="180" spans="2:34" ht="12.75">
      <c r="B180" s="56">
        <v>151</v>
      </c>
      <c r="C180" s="165"/>
      <c r="D180" s="165"/>
      <c r="E180" s="165"/>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row>
    <row r="181" spans="2:34" ht="12.75">
      <c r="B181" s="56">
        <v>152</v>
      </c>
      <c r="C181" s="165"/>
      <c r="D181" s="165"/>
      <c r="E181" s="165"/>
      <c r="F181" s="165"/>
      <c r="G181" s="165"/>
      <c r="H181" s="165"/>
      <c r="I181" s="165"/>
      <c r="J181" s="165"/>
      <c r="K181" s="165"/>
      <c r="L181" s="165"/>
      <c r="M181" s="165"/>
      <c r="N181" s="165"/>
      <c r="O181" s="165"/>
      <c r="P181" s="165"/>
      <c r="Q181" s="165"/>
      <c r="R181" s="165"/>
      <c r="S181" s="165"/>
      <c r="T181" s="165"/>
      <c r="U181" s="165"/>
      <c r="V181" s="165"/>
      <c r="W181" s="165"/>
      <c r="X181" s="165"/>
      <c r="Y181" s="165"/>
      <c r="Z181" s="165"/>
      <c r="AA181" s="165"/>
      <c r="AB181" s="165"/>
      <c r="AC181" s="165"/>
      <c r="AD181" s="165"/>
      <c r="AE181" s="165"/>
      <c r="AF181" s="165"/>
      <c r="AG181" s="165"/>
      <c r="AH181" s="165"/>
    </row>
    <row r="182" spans="2:34" ht="12.75">
      <c r="B182" s="56">
        <v>153</v>
      </c>
      <c r="C182" s="165"/>
      <c r="D182" s="165"/>
      <c r="E182" s="165"/>
      <c r="F182" s="165"/>
      <c r="G182" s="165"/>
      <c r="H182" s="165"/>
      <c r="I182" s="165"/>
      <c r="J182" s="165"/>
      <c r="K182" s="165"/>
      <c r="L182" s="165"/>
      <c r="M182" s="165"/>
      <c r="N182" s="165"/>
      <c r="O182" s="165"/>
      <c r="P182" s="165"/>
      <c r="Q182" s="165"/>
      <c r="R182" s="165"/>
      <c r="S182" s="165"/>
      <c r="T182" s="165"/>
      <c r="U182" s="165"/>
      <c r="V182" s="165"/>
      <c r="W182" s="165"/>
      <c r="X182" s="165"/>
      <c r="Y182" s="165"/>
      <c r="Z182" s="165"/>
      <c r="AA182" s="165"/>
      <c r="AB182" s="165"/>
      <c r="AC182" s="165"/>
      <c r="AD182" s="165"/>
      <c r="AE182" s="165"/>
      <c r="AF182" s="165"/>
      <c r="AG182" s="165"/>
      <c r="AH182" s="165"/>
    </row>
    <row r="183" spans="2:34" ht="12.75">
      <c r="B183" s="56">
        <v>154</v>
      </c>
      <c r="C183" s="165"/>
      <c r="D183" s="165"/>
      <c r="E183" s="165"/>
      <c r="F183" s="165"/>
      <c r="G183" s="165"/>
      <c r="H183" s="165"/>
      <c r="I183" s="165"/>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165"/>
      <c r="AF183" s="165"/>
      <c r="AG183" s="165"/>
      <c r="AH183" s="165"/>
    </row>
    <row r="184" spans="2:34" ht="12.75">
      <c r="B184" s="56">
        <v>155</v>
      </c>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row>
    <row r="185" spans="2:34" ht="12.75">
      <c r="B185" s="56">
        <v>156</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5"/>
      <c r="AD185" s="165"/>
      <c r="AE185" s="165"/>
      <c r="AF185" s="165"/>
      <c r="AG185" s="165"/>
      <c r="AH185" s="165"/>
    </row>
    <row r="186" spans="2:34" ht="12.75">
      <c r="B186" s="56">
        <v>157</v>
      </c>
      <c r="C186" s="165"/>
      <c r="D186" s="165"/>
      <c r="E186" s="165"/>
      <c r="F186" s="165"/>
      <c r="G186" s="165"/>
      <c r="H186" s="165"/>
      <c r="I186" s="165"/>
      <c r="J186" s="165"/>
      <c r="K186" s="165"/>
      <c r="L186" s="165"/>
      <c r="M186" s="165"/>
      <c r="N186" s="165"/>
      <c r="O186" s="165"/>
      <c r="P186" s="165"/>
      <c r="Q186" s="165"/>
      <c r="R186" s="165"/>
      <c r="S186" s="165"/>
      <c r="T186" s="165"/>
      <c r="U186" s="165"/>
      <c r="V186" s="165"/>
      <c r="W186" s="165"/>
      <c r="X186" s="165"/>
      <c r="Y186" s="165"/>
      <c r="Z186" s="165"/>
      <c r="AA186" s="165"/>
      <c r="AB186" s="165"/>
      <c r="AC186" s="165"/>
      <c r="AD186" s="165"/>
      <c r="AE186" s="165"/>
      <c r="AF186" s="165"/>
      <c r="AG186" s="165"/>
      <c r="AH186" s="165"/>
    </row>
    <row r="187" spans="2:34" ht="12.75">
      <c r="B187" s="56">
        <v>158</v>
      </c>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row>
    <row r="188" spans="2:34" ht="12.75">
      <c r="B188" s="56">
        <v>159</v>
      </c>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row>
    <row r="189" spans="2:34" ht="12.75">
      <c r="B189" s="56">
        <v>160</v>
      </c>
      <c r="C189" s="165"/>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row>
    <row r="190" spans="2:34" ht="12.75">
      <c r="B190" s="56">
        <v>161</v>
      </c>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row>
    <row r="191" spans="2:34" ht="12.75">
      <c r="B191" s="56">
        <v>162</v>
      </c>
      <c r="C191" s="165"/>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row>
    <row r="192" spans="2:34" ht="12.75">
      <c r="B192" s="56">
        <v>163</v>
      </c>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row>
    <row r="193" spans="2:34" ht="12.75">
      <c r="B193" s="56">
        <v>164</v>
      </c>
      <c r="C193" s="165"/>
      <c r="D193" s="165"/>
      <c r="E193" s="165"/>
      <c r="F193" s="165"/>
      <c r="G193" s="165"/>
      <c r="H193" s="165"/>
      <c r="I193" s="165"/>
      <c r="J193" s="165"/>
      <c r="K193" s="165"/>
      <c r="L193" s="165"/>
      <c r="M193" s="165"/>
      <c r="N193" s="165"/>
      <c r="O193" s="165"/>
      <c r="P193" s="165"/>
      <c r="Q193" s="165"/>
      <c r="R193" s="165"/>
      <c r="S193" s="165"/>
      <c r="T193" s="165"/>
      <c r="U193" s="165"/>
      <c r="V193" s="165"/>
      <c r="W193" s="165"/>
      <c r="X193" s="165"/>
      <c r="Y193" s="165"/>
      <c r="Z193" s="165"/>
      <c r="AA193" s="165"/>
      <c r="AB193" s="165"/>
      <c r="AC193" s="165"/>
      <c r="AD193" s="165"/>
      <c r="AE193" s="165"/>
      <c r="AF193" s="165"/>
      <c r="AG193" s="165"/>
      <c r="AH193" s="165"/>
    </row>
    <row r="194" spans="2:34" ht="12.75">
      <c r="B194" s="56">
        <v>165</v>
      </c>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5"/>
      <c r="AE194" s="165"/>
      <c r="AF194" s="165"/>
      <c r="AG194" s="165"/>
      <c r="AH194" s="165"/>
    </row>
    <row r="195" spans="2:34" ht="12.75">
      <c r="B195" s="56">
        <v>166</v>
      </c>
      <c r="C195" s="165"/>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row>
    <row r="196" spans="2:34" ht="12.75">
      <c r="B196" s="56">
        <v>167</v>
      </c>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row>
    <row r="197" spans="2:34" ht="12.75">
      <c r="B197" s="56">
        <v>168</v>
      </c>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row>
    <row r="198" spans="2:34" ht="12.75">
      <c r="B198" s="56">
        <v>169</v>
      </c>
      <c r="C198" s="165"/>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row>
    <row r="199" spans="2:34" ht="12.75">
      <c r="B199" s="56">
        <v>170</v>
      </c>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row>
    <row r="200" spans="2:34" ht="12.75">
      <c r="B200" s="56">
        <v>171</v>
      </c>
      <c r="C200" s="165"/>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row>
    <row r="201" spans="2:34" ht="12.75">
      <c r="B201" s="56">
        <v>172</v>
      </c>
      <c r="C201" s="165"/>
      <c r="D201" s="165"/>
      <c r="E201" s="165"/>
      <c r="F201" s="165"/>
      <c r="G201" s="165"/>
      <c r="H201" s="165"/>
      <c r="I201" s="165"/>
      <c r="J201" s="165"/>
      <c r="K201" s="165"/>
      <c r="L201" s="165"/>
      <c r="M201" s="165"/>
      <c r="N201" s="165"/>
      <c r="O201" s="165"/>
      <c r="P201" s="165"/>
      <c r="Q201" s="165"/>
      <c r="R201" s="165"/>
      <c r="S201" s="165"/>
      <c r="T201" s="165"/>
      <c r="U201" s="165"/>
      <c r="V201" s="165"/>
      <c r="W201" s="165"/>
      <c r="X201" s="165"/>
      <c r="Y201" s="165"/>
      <c r="Z201" s="165"/>
      <c r="AA201" s="165"/>
      <c r="AB201" s="165"/>
      <c r="AC201" s="165"/>
      <c r="AD201" s="165"/>
      <c r="AE201" s="165"/>
      <c r="AF201" s="165"/>
      <c r="AG201" s="165"/>
      <c r="AH201" s="165"/>
    </row>
    <row r="202" spans="2:34" ht="12.75">
      <c r="B202" s="56">
        <v>173</v>
      </c>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row>
    <row r="203" spans="2:34" ht="12.75">
      <c r="B203" s="56">
        <v>174</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row>
    <row r="204" spans="2:34" ht="12.75">
      <c r="B204" s="56">
        <v>175</v>
      </c>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row>
    <row r="205" spans="2:34" ht="12.75">
      <c r="B205" s="56">
        <v>176</v>
      </c>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row>
    <row r="206" spans="2:34" ht="12.75">
      <c r="B206" s="56">
        <v>177</v>
      </c>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row>
    <row r="207" spans="2:34" ht="12.75">
      <c r="B207" s="56">
        <v>178</v>
      </c>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row>
    <row r="208" spans="2:34" ht="12.75">
      <c r="B208" s="56">
        <v>179</v>
      </c>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row>
    <row r="209" spans="2:34" ht="12.75">
      <c r="B209" s="56">
        <v>180</v>
      </c>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row>
    <row r="210" spans="2:34" ht="12.75">
      <c r="B210" s="56">
        <v>181</v>
      </c>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row>
    <row r="211" spans="2:34" ht="12.75">
      <c r="B211" s="56">
        <v>182</v>
      </c>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row>
    <row r="212" spans="2:34" ht="12.75">
      <c r="B212" s="56">
        <v>183</v>
      </c>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row>
    <row r="213" spans="2:34" ht="12.75">
      <c r="B213" s="56">
        <v>184</v>
      </c>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row>
    <row r="214" spans="2:34" ht="12.75">
      <c r="B214" s="56">
        <v>185</v>
      </c>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row>
    <row r="215" spans="2:34" ht="12.75">
      <c r="B215" s="56">
        <v>186</v>
      </c>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row>
    <row r="216" spans="2:34" ht="12.75">
      <c r="B216" s="56">
        <v>187</v>
      </c>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row>
    <row r="217" spans="2:34" ht="12.75">
      <c r="B217" s="56">
        <v>188</v>
      </c>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row>
    <row r="218" spans="2:34" ht="12.75">
      <c r="B218" s="56">
        <v>189</v>
      </c>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row>
    <row r="219" spans="2:34" ht="12.75">
      <c r="B219" s="56">
        <v>190</v>
      </c>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row>
    <row r="220" spans="2:34" ht="12.75">
      <c r="B220" s="56">
        <v>191</v>
      </c>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row>
    <row r="221" spans="2:34" ht="12.75">
      <c r="B221" s="56">
        <v>192</v>
      </c>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row>
    <row r="222" spans="2:34" ht="12.75">
      <c r="B222" s="56">
        <v>193</v>
      </c>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row>
    <row r="223" spans="2:34" ht="12.75">
      <c r="B223" s="56">
        <v>194</v>
      </c>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row>
    <row r="224" spans="2:34" ht="12.75">
      <c r="B224" s="56">
        <v>195</v>
      </c>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row>
    <row r="225" spans="2:34" ht="12.75">
      <c r="B225" s="56">
        <v>196</v>
      </c>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row>
    <row r="226" spans="2:34" ht="12.75">
      <c r="B226" s="56">
        <v>197</v>
      </c>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row>
    <row r="227" spans="2:34" ht="12.75">
      <c r="B227" s="56">
        <v>198</v>
      </c>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row>
    <row r="228" spans="2:34" ht="12.75">
      <c r="B228" s="56">
        <v>199</v>
      </c>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row>
    <row r="229" spans="2:34" ht="12.75">
      <c r="B229" s="56">
        <v>200</v>
      </c>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row>
    <row r="230" spans="2:34" ht="12.75">
      <c r="B230" s="56">
        <v>201</v>
      </c>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row>
    <row r="231" spans="2:34" ht="12.75">
      <c r="B231" s="56">
        <v>202</v>
      </c>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row>
    <row r="232" spans="2:34" ht="12.75">
      <c r="B232" s="56">
        <v>203</v>
      </c>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row>
    <row r="233" spans="2:34" ht="12.75">
      <c r="B233" s="56">
        <v>204</v>
      </c>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row>
    <row r="234" spans="2:34" ht="12.75">
      <c r="B234" s="56">
        <v>205</v>
      </c>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row>
    <row r="235" spans="2:34" ht="12.75">
      <c r="B235" s="56">
        <v>206</v>
      </c>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row>
    <row r="236" spans="2:34" ht="12.75">
      <c r="B236" s="56">
        <v>207</v>
      </c>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row>
    <row r="237" spans="2:34" ht="12.75">
      <c r="B237" s="56">
        <v>208</v>
      </c>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row>
    <row r="238" spans="2:34" ht="12.75">
      <c r="B238" s="56">
        <v>209</v>
      </c>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row>
    <row r="239" spans="2:34" ht="12.75">
      <c r="B239" s="56">
        <v>210</v>
      </c>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row>
    <row r="240" spans="2:34" ht="12.75">
      <c r="B240" s="56">
        <v>211</v>
      </c>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row>
    <row r="241" spans="2:34" ht="12.75">
      <c r="B241" s="56">
        <v>212</v>
      </c>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row>
    <row r="242" spans="2:34" ht="12.75">
      <c r="B242" s="56">
        <v>213</v>
      </c>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row>
    <row r="243" spans="2:34" ht="12.75">
      <c r="B243" s="56">
        <v>214</v>
      </c>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row>
    <row r="244" spans="2:34" ht="12.75">
      <c r="B244" s="56">
        <v>215</v>
      </c>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row>
    <row r="245" spans="2:34" ht="12.75">
      <c r="B245" s="56">
        <v>216</v>
      </c>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row>
    <row r="246" spans="2:34" ht="12.75">
      <c r="B246" s="56">
        <v>217</v>
      </c>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row>
    <row r="247" spans="2:34" ht="12.75">
      <c r="B247" s="56">
        <v>218</v>
      </c>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row>
    <row r="248" spans="2:34" ht="12.75">
      <c r="B248" s="56">
        <v>219</v>
      </c>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row>
    <row r="249" spans="2:34" ht="12.75">
      <c r="B249" s="56">
        <v>220</v>
      </c>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row>
    <row r="250" spans="2:34" ht="12.75">
      <c r="B250" s="56">
        <v>221</v>
      </c>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row>
    <row r="251" spans="2:34" ht="12.75">
      <c r="B251" s="56">
        <v>222</v>
      </c>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row>
    <row r="252" spans="2:34" ht="12.75">
      <c r="B252" s="56">
        <v>223</v>
      </c>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row>
    <row r="253" spans="2:34" ht="12.75">
      <c r="B253" s="56">
        <v>224</v>
      </c>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row>
    <row r="254" spans="2:34" ht="12.75">
      <c r="B254" s="56">
        <v>225</v>
      </c>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row>
    <row r="255" spans="2:34" ht="12.75">
      <c r="B255" s="56">
        <v>226</v>
      </c>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row>
    <row r="256" spans="2:34" ht="12.75">
      <c r="B256" s="56">
        <v>227</v>
      </c>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row>
    <row r="257" spans="2:34" ht="12.75">
      <c r="B257" s="56">
        <v>228</v>
      </c>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row>
    <row r="258" spans="2:34" ht="12.75">
      <c r="B258" s="56">
        <v>229</v>
      </c>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row>
    <row r="259" spans="2:34" ht="12.75">
      <c r="B259" s="56">
        <v>230</v>
      </c>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row>
    <row r="260" spans="2:34" ht="12.75">
      <c r="B260" s="56">
        <v>231</v>
      </c>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row>
    <row r="261" spans="2:34" ht="12.75">
      <c r="B261" s="56">
        <v>232</v>
      </c>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row>
    <row r="262" spans="2:34" ht="12.75">
      <c r="B262" s="56">
        <v>233</v>
      </c>
      <c r="C262" s="165"/>
      <c r="D262" s="165"/>
      <c r="E262" s="165"/>
      <c r="F262" s="165"/>
      <c r="G262" s="165"/>
      <c r="H262" s="165"/>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row>
    <row r="263" spans="2:34" ht="12.75">
      <c r="B263" s="56">
        <v>234</v>
      </c>
      <c r="C263" s="165"/>
      <c r="D263" s="165"/>
      <c r="E263" s="165"/>
      <c r="F263" s="165"/>
      <c r="G263" s="165"/>
      <c r="H263" s="165"/>
      <c r="I263" s="165"/>
      <c r="J263" s="165"/>
      <c r="K263" s="165"/>
      <c r="L263" s="165"/>
      <c r="M263" s="165"/>
      <c r="N263" s="165"/>
      <c r="O263" s="165"/>
      <c r="P263" s="165"/>
      <c r="Q263" s="165"/>
      <c r="R263" s="165"/>
      <c r="S263" s="165"/>
      <c r="T263" s="165"/>
      <c r="U263" s="165"/>
      <c r="V263" s="165"/>
      <c r="W263" s="165"/>
      <c r="X263" s="165"/>
      <c r="Y263" s="165"/>
      <c r="Z263" s="165"/>
      <c r="AA263" s="165"/>
      <c r="AB263" s="165"/>
      <c r="AC263" s="165"/>
      <c r="AD263" s="165"/>
      <c r="AE263" s="165"/>
      <c r="AF263" s="165"/>
      <c r="AG263" s="165"/>
      <c r="AH263" s="165"/>
    </row>
    <row r="264" spans="2:34" ht="12.75">
      <c r="B264" s="56">
        <v>235</v>
      </c>
      <c r="C264" s="165"/>
      <c r="D264" s="165"/>
      <c r="E264" s="165"/>
      <c r="F264" s="165"/>
      <c r="G264" s="165"/>
      <c r="H264" s="165"/>
      <c r="I264" s="165"/>
      <c r="J264" s="165"/>
      <c r="K264" s="165"/>
      <c r="L264" s="165"/>
      <c r="M264" s="165"/>
      <c r="N264" s="165"/>
      <c r="O264" s="165"/>
      <c r="P264" s="165"/>
      <c r="Q264" s="165"/>
      <c r="R264" s="165"/>
      <c r="S264" s="165"/>
      <c r="T264" s="165"/>
      <c r="U264" s="165"/>
      <c r="V264" s="165"/>
      <c r="W264" s="165"/>
      <c r="X264" s="165"/>
      <c r="Y264" s="165"/>
      <c r="Z264" s="165"/>
      <c r="AA264" s="165"/>
      <c r="AB264" s="165"/>
      <c r="AC264" s="165"/>
      <c r="AD264" s="165"/>
      <c r="AE264" s="165"/>
      <c r="AF264" s="165"/>
      <c r="AG264" s="165"/>
      <c r="AH264" s="165"/>
    </row>
    <row r="265" spans="2:34" ht="12.75">
      <c r="B265" s="56">
        <v>236</v>
      </c>
      <c r="C265" s="165"/>
      <c r="D265" s="165"/>
      <c r="E265" s="165"/>
      <c r="F265" s="165"/>
      <c r="G265" s="165"/>
      <c r="H265" s="165"/>
      <c r="I265" s="165"/>
      <c r="J265" s="165"/>
      <c r="K265" s="165"/>
      <c r="L265" s="165"/>
      <c r="M265" s="165"/>
      <c r="N265" s="165"/>
      <c r="O265" s="165"/>
      <c r="P265" s="165"/>
      <c r="Q265" s="165"/>
      <c r="R265" s="165"/>
      <c r="S265" s="165"/>
      <c r="T265" s="165"/>
      <c r="U265" s="165"/>
      <c r="V265" s="165"/>
      <c r="W265" s="165"/>
      <c r="X265" s="165"/>
      <c r="Y265" s="165"/>
      <c r="Z265" s="165"/>
      <c r="AA265" s="165"/>
      <c r="AB265" s="165"/>
      <c r="AC265" s="165"/>
      <c r="AD265" s="165"/>
      <c r="AE265" s="165"/>
      <c r="AF265" s="165"/>
      <c r="AG265" s="165"/>
      <c r="AH265" s="165"/>
    </row>
    <row r="266" spans="2:34" ht="12.75">
      <c r="B266" s="56">
        <v>237</v>
      </c>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5"/>
      <c r="Z266" s="165"/>
      <c r="AA266" s="165"/>
      <c r="AB266" s="165"/>
      <c r="AC266" s="165"/>
      <c r="AD266" s="165"/>
      <c r="AE266" s="165"/>
      <c r="AF266" s="165"/>
      <c r="AG266" s="165"/>
      <c r="AH266" s="165"/>
    </row>
    <row r="267" spans="2:34" ht="12.75">
      <c r="B267" s="56">
        <v>238</v>
      </c>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5"/>
      <c r="Z267" s="165"/>
      <c r="AA267" s="165"/>
      <c r="AB267" s="165"/>
      <c r="AC267" s="165"/>
      <c r="AD267" s="165"/>
      <c r="AE267" s="165"/>
      <c r="AF267" s="165"/>
      <c r="AG267" s="165"/>
      <c r="AH267" s="165"/>
    </row>
    <row r="268" spans="2:34" ht="12.75">
      <c r="B268" s="56">
        <v>239</v>
      </c>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5"/>
      <c r="Z268" s="165"/>
      <c r="AA268" s="165"/>
      <c r="AB268" s="165"/>
      <c r="AC268" s="165"/>
      <c r="AD268" s="165"/>
      <c r="AE268" s="165"/>
      <c r="AF268" s="165"/>
      <c r="AG268" s="165"/>
      <c r="AH268" s="165"/>
    </row>
    <row r="269" spans="2:34" ht="12.75">
      <c r="B269" s="56">
        <v>240</v>
      </c>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5"/>
      <c r="Z269" s="165"/>
      <c r="AA269" s="165"/>
      <c r="AB269" s="165"/>
      <c r="AC269" s="165"/>
      <c r="AD269" s="165"/>
      <c r="AE269" s="165"/>
      <c r="AF269" s="165"/>
      <c r="AG269" s="165"/>
      <c r="AH269" s="165"/>
    </row>
    <row r="270" spans="2:34" ht="12.75">
      <c r="B270" s="56">
        <v>241</v>
      </c>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5"/>
      <c r="Z270" s="165"/>
      <c r="AA270" s="165"/>
      <c r="AB270" s="165"/>
      <c r="AC270" s="165"/>
      <c r="AD270" s="165"/>
      <c r="AE270" s="165"/>
      <c r="AF270" s="165"/>
      <c r="AG270" s="165"/>
      <c r="AH270" s="165"/>
    </row>
    <row r="271" spans="2:34" ht="12.75">
      <c r="B271" s="56">
        <v>242</v>
      </c>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row>
    <row r="272" spans="2:34" ht="12.75">
      <c r="B272" s="56">
        <v>243</v>
      </c>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row>
    <row r="273" spans="2:34" ht="12.75">
      <c r="B273" s="56">
        <v>244</v>
      </c>
      <c r="C273" s="165"/>
      <c r="D273" s="165"/>
      <c r="E273" s="165"/>
      <c r="F273" s="165"/>
      <c r="G273" s="165"/>
      <c r="H273" s="165"/>
      <c r="I273" s="165"/>
      <c r="J273" s="165"/>
      <c r="K273" s="165"/>
      <c r="L273" s="165"/>
      <c r="M273" s="165"/>
      <c r="N273" s="165"/>
      <c r="O273" s="165"/>
      <c r="P273" s="165"/>
      <c r="Q273" s="165"/>
      <c r="R273" s="165"/>
      <c r="S273" s="165"/>
      <c r="T273" s="165"/>
      <c r="U273" s="165"/>
      <c r="V273" s="165"/>
      <c r="W273" s="165"/>
      <c r="X273" s="165"/>
      <c r="Y273" s="165"/>
      <c r="Z273" s="165"/>
      <c r="AA273" s="165"/>
      <c r="AB273" s="165"/>
      <c r="AC273" s="165"/>
      <c r="AD273" s="165"/>
      <c r="AE273" s="165"/>
      <c r="AF273" s="165"/>
      <c r="AG273" s="165"/>
      <c r="AH273" s="165"/>
    </row>
    <row r="274" spans="2:34" ht="12.75">
      <c r="B274" s="56">
        <v>245</v>
      </c>
      <c r="C274" s="165"/>
      <c r="D274" s="165"/>
      <c r="E274" s="165"/>
      <c r="F274" s="165"/>
      <c r="G274" s="165"/>
      <c r="H274" s="165"/>
      <c r="I274" s="165"/>
      <c r="J274" s="165"/>
      <c r="K274" s="165"/>
      <c r="L274" s="165"/>
      <c r="M274" s="165"/>
      <c r="N274" s="165"/>
      <c r="O274" s="165"/>
      <c r="P274" s="165"/>
      <c r="Q274" s="165"/>
      <c r="R274" s="165"/>
      <c r="S274" s="165"/>
      <c r="T274" s="165"/>
      <c r="U274" s="165"/>
      <c r="V274" s="165"/>
      <c r="W274" s="165"/>
      <c r="X274" s="165"/>
      <c r="Y274" s="165"/>
      <c r="Z274" s="165"/>
      <c r="AA274" s="165"/>
      <c r="AB274" s="165"/>
      <c r="AC274" s="165"/>
      <c r="AD274" s="165"/>
      <c r="AE274" s="165"/>
      <c r="AF274" s="165"/>
      <c r="AG274" s="165"/>
      <c r="AH274" s="165"/>
    </row>
    <row r="275" spans="2:34" ht="12.75">
      <c r="B275" s="56">
        <v>246</v>
      </c>
      <c r="C275" s="165"/>
      <c r="D275" s="165"/>
      <c r="E275" s="165"/>
      <c r="F275" s="165"/>
      <c r="G275" s="165"/>
      <c r="H275" s="165"/>
      <c r="I275" s="165"/>
      <c r="J275" s="165"/>
      <c r="K275" s="165"/>
      <c r="L275" s="165"/>
      <c r="M275" s="165"/>
      <c r="N275" s="165"/>
      <c r="O275" s="165"/>
      <c r="P275" s="165"/>
      <c r="Q275" s="165"/>
      <c r="R275" s="165"/>
      <c r="S275" s="165"/>
      <c r="T275" s="165"/>
      <c r="U275" s="165"/>
      <c r="V275" s="165"/>
      <c r="W275" s="165"/>
      <c r="X275" s="165"/>
      <c r="Y275" s="165"/>
      <c r="Z275" s="165"/>
      <c r="AA275" s="165"/>
      <c r="AB275" s="165"/>
      <c r="AC275" s="165"/>
      <c r="AD275" s="165"/>
      <c r="AE275" s="165"/>
      <c r="AF275" s="165"/>
      <c r="AG275" s="165"/>
      <c r="AH275" s="165"/>
    </row>
    <row r="276" spans="2:34" ht="12.75">
      <c r="B276" s="56">
        <v>247</v>
      </c>
      <c r="C276" s="165"/>
      <c r="D276" s="165"/>
      <c r="E276" s="165"/>
      <c r="F276" s="165"/>
      <c r="G276" s="165"/>
      <c r="H276" s="165"/>
      <c r="I276" s="165"/>
      <c r="J276" s="165"/>
      <c r="K276" s="165"/>
      <c r="L276" s="165"/>
      <c r="M276" s="165"/>
      <c r="N276" s="165"/>
      <c r="O276" s="165"/>
      <c r="P276" s="165"/>
      <c r="Q276" s="165"/>
      <c r="R276" s="165"/>
      <c r="S276" s="165"/>
      <c r="T276" s="165"/>
      <c r="U276" s="165"/>
      <c r="V276" s="165"/>
      <c r="W276" s="165"/>
      <c r="X276" s="165"/>
      <c r="Y276" s="165"/>
      <c r="Z276" s="165"/>
      <c r="AA276" s="165"/>
      <c r="AB276" s="165"/>
      <c r="AC276" s="165"/>
      <c r="AD276" s="165"/>
      <c r="AE276" s="165"/>
      <c r="AF276" s="165"/>
      <c r="AG276" s="165"/>
      <c r="AH276" s="165"/>
    </row>
    <row r="277" spans="2:34" ht="12.75">
      <c r="B277" s="56">
        <v>248</v>
      </c>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row>
    <row r="278" spans="2:34" ht="12.75">
      <c r="B278" s="56">
        <v>249</v>
      </c>
      <c r="C278" s="165"/>
      <c r="D278" s="165"/>
      <c r="E278" s="165"/>
      <c r="F278" s="165"/>
      <c r="G278" s="165"/>
      <c r="H278" s="165"/>
      <c r="I278" s="165"/>
      <c r="J278" s="165"/>
      <c r="K278" s="165"/>
      <c r="L278" s="165"/>
      <c r="M278" s="165"/>
      <c r="N278" s="165"/>
      <c r="O278" s="165"/>
      <c r="P278" s="165"/>
      <c r="Q278" s="165"/>
      <c r="R278" s="165"/>
      <c r="S278" s="165"/>
      <c r="T278" s="165"/>
      <c r="U278" s="165"/>
      <c r="V278" s="165"/>
      <c r="W278" s="165"/>
      <c r="X278" s="165"/>
      <c r="Y278" s="165"/>
      <c r="Z278" s="165"/>
      <c r="AA278" s="165"/>
      <c r="AB278" s="165"/>
      <c r="AC278" s="165"/>
      <c r="AD278" s="165"/>
      <c r="AE278" s="165"/>
      <c r="AF278" s="165"/>
      <c r="AG278" s="165"/>
      <c r="AH278" s="165"/>
    </row>
    <row r="279" spans="2:34" ht="12.75">
      <c r="B279" s="56">
        <v>250</v>
      </c>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row>
    <row r="280" spans="2:34" ht="12.75">
      <c r="B280" s="56">
        <v>251</v>
      </c>
      <c r="C280" s="165"/>
      <c r="D280" s="165"/>
      <c r="E280" s="165"/>
      <c r="F280" s="165"/>
      <c r="G280" s="165"/>
      <c r="H280" s="165"/>
      <c r="I280" s="165"/>
      <c r="J280" s="165"/>
      <c r="K280" s="165"/>
      <c r="L280" s="165"/>
      <c r="M280" s="165"/>
      <c r="N280" s="165"/>
      <c r="O280" s="165"/>
      <c r="P280" s="165"/>
      <c r="Q280" s="165"/>
      <c r="R280" s="165"/>
      <c r="S280" s="165"/>
      <c r="T280" s="165"/>
      <c r="U280" s="165"/>
      <c r="V280" s="165"/>
      <c r="W280" s="165"/>
      <c r="X280" s="165"/>
      <c r="Y280" s="165"/>
      <c r="Z280" s="165"/>
      <c r="AA280" s="165"/>
      <c r="AB280" s="165"/>
      <c r="AC280" s="165"/>
      <c r="AD280" s="165"/>
      <c r="AE280" s="165"/>
      <c r="AF280" s="165"/>
      <c r="AG280" s="165"/>
      <c r="AH280" s="165"/>
    </row>
    <row r="281" spans="2:34" ht="12.75">
      <c r="B281" s="56">
        <v>252</v>
      </c>
      <c r="C281" s="165"/>
      <c r="D281" s="165"/>
      <c r="E281" s="165"/>
      <c r="F281" s="165"/>
      <c r="G281" s="165"/>
      <c r="H281" s="165"/>
      <c r="I281" s="165"/>
      <c r="J281" s="165"/>
      <c r="K281" s="165"/>
      <c r="L281" s="165"/>
      <c r="M281" s="165"/>
      <c r="N281" s="165"/>
      <c r="O281" s="165"/>
      <c r="P281" s="165"/>
      <c r="Q281" s="165"/>
      <c r="R281" s="165"/>
      <c r="S281" s="165"/>
      <c r="T281" s="165"/>
      <c r="U281" s="165"/>
      <c r="V281" s="165"/>
      <c r="W281" s="165"/>
      <c r="X281" s="165"/>
      <c r="Y281" s="165"/>
      <c r="Z281" s="165"/>
      <c r="AA281" s="165"/>
      <c r="AB281" s="165"/>
      <c r="AC281" s="165"/>
      <c r="AD281" s="165"/>
      <c r="AE281" s="165"/>
      <c r="AF281" s="165"/>
      <c r="AG281" s="165"/>
      <c r="AH281" s="165"/>
    </row>
    <row r="282" spans="2:34" ht="12.75">
      <c r="B282" s="56">
        <v>253</v>
      </c>
      <c r="C282" s="165"/>
      <c r="D282" s="165"/>
      <c r="E282" s="165"/>
      <c r="F282" s="165"/>
      <c r="G282" s="165"/>
      <c r="H282" s="165"/>
      <c r="I282" s="165"/>
      <c r="J282" s="165"/>
      <c r="K282" s="165"/>
      <c r="L282" s="165"/>
      <c r="M282" s="165"/>
      <c r="N282" s="165"/>
      <c r="O282" s="165"/>
      <c r="P282" s="165"/>
      <c r="Q282" s="165"/>
      <c r="R282" s="165"/>
      <c r="S282" s="165"/>
      <c r="T282" s="165"/>
      <c r="U282" s="165"/>
      <c r="V282" s="165"/>
      <c r="W282" s="165"/>
      <c r="X282" s="165"/>
      <c r="Y282" s="165"/>
      <c r="Z282" s="165"/>
      <c r="AA282" s="165"/>
      <c r="AB282" s="165"/>
      <c r="AC282" s="165"/>
      <c r="AD282" s="165"/>
      <c r="AE282" s="165"/>
      <c r="AF282" s="165"/>
      <c r="AG282" s="165"/>
      <c r="AH282" s="165"/>
    </row>
    <row r="283" spans="2:34" ht="12.75">
      <c r="B283" s="56">
        <v>254</v>
      </c>
      <c r="C283" s="165"/>
      <c r="D283" s="165"/>
      <c r="E283" s="165"/>
      <c r="F283" s="165"/>
      <c r="G283" s="165"/>
      <c r="H283" s="165"/>
      <c r="I283" s="165"/>
      <c r="J283" s="165"/>
      <c r="K283" s="165"/>
      <c r="L283" s="165"/>
      <c r="M283" s="165"/>
      <c r="N283" s="165"/>
      <c r="O283" s="165"/>
      <c r="P283" s="165"/>
      <c r="Q283" s="165"/>
      <c r="R283" s="165"/>
      <c r="S283" s="165"/>
      <c r="T283" s="165"/>
      <c r="U283" s="165"/>
      <c r="V283" s="165"/>
      <c r="W283" s="165"/>
      <c r="X283" s="165"/>
      <c r="Y283" s="165"/>
      <c r="Z283" s="165"/>
      <c r="AA283" s="165"/>
      <c r="AB283" s="165"/>
      <c r="AC283" s="165"/>
      <c r="AD283" s="165"/>
      <c r="AE283" s="165"/>
      <c r="AF283" s="165"/>
      <c r="AG283" s="165"/>
      <c r="AH283" s="165"/>
    </row>
    <row r="284" spans="2:34" ht="12.75">
      <c r="B284" s="56">
        <v>255</v>
      </c>
      <c r="C284" s="165"/>
      <c r="D284" s="165"/>
      <c r="E284" s="165"/>
      <c r="F284" s="165"/>
      <c r="G284" s="165"/>
      <c r="H284" s="165"/>
      <c r="I284" s="165"/>
      <c r="J284" s="165"/>
      <c r="K284" s="165"/>
      <c r="L284" s="165"/>
      <c r="M284" s="165"/>
      <c r="N284" s="165"/>
      <c r="O284" s="165"/>
      <c r="P284" s="165"/>
      <c r="Q284" s="165"/>
      <c r="R284" s="165"/>
      <c r="S284" s="165"/>
      <c r="T284" s="165"/>
      <c r="U284" s="165"/>
      <c r="V284" s="165"/>
      <c r="W284" s="165"/>
      <c r="X284" s="165"/>
      <c r="Y284" s="165"/>
      <c r="Z284" s="165"/>
      <c r="AA284" s="165"/>
      <c r="AB284" s="165"/>
      <c r="AC284" s="165"/>
      <c r="AD284" s="165"/>
      <c r="AE284" s="165"/>
      <c r="AF284" s="165"/>
      <c r="AG284" s="165"/>
      <c r="AH284" s="165"/>
    </row>
    <row r="285" spans="2:34" ht="12.75">
      <c r="B285" s="56">
        <v>256</v>
      </c>
      <c r="C285" s="165"/>
      <c r="D285" s="165"/>
      <c r="E285" s="165"/>
      <c r="F285" s="165"/>
      <c r="G285" s="165"/>
      <c r="H285" s="165"/>
      <c r="I285" s="165"/>
      <c r="J285" s="165"/>
      <c r="K285" s="165"/>
      <c r="L285" s="165"/>
      <c r="M285" s="165"/>
      <c r="N285" s="165"/>
      <c r="O285" s="165"/>
      <c r="P285" s="165"/>
      <c r="Q285" s="165"/>
      <c r="R285" s="165"/>
      <c r="S285" s="165"/>
      <c r="T285" s="165"/>
      <c r="U285" s="165"/>
      <c r="V285" s="165"/>
      <c r="W285" s="165"/>
      <c r="X285" s="165"/>
      <c r="Y285" s="165"/>
      <c r="Z285" s="165"/>
      <c r="AA285" s="165"/>
      <c r="AB285" s="165"/>
      <c r="AC285" s="165"/>
      <c r="AD285" s="165"/>
      <c r="AE285" s="165"/>
      <c r="AF285" s="165"/>
      <c r="AG285" s="165"/>
      <c r="AH285" s="165"/>
    </row>
    <row r="286" spans="2:34" ht="12.75">
      <c r="B286" s="56">
        <v>257</v>
      </c>
      <c r="C286" s="165"/>
      <c r="D286" s="165"/>
      <c r="E286" s="165"/>
      <c r="F286" s="165"/>
      <c r="G286" s="165"/>
      <c r="H286" s="165"/>
      <c r="I286" s="165"/>
      <c r="J286" s="165"/>
      <c r="K286" s="165"/>
      <c r="L286" s="165"/>
      <c r="M286" s="165"/>
      <c r="N286" s="165"/>
      <c r="O286" s="165"/>
      <c r="P286" s="165"/>
      <c r="Q286" s="165"/>
      <c r="R286" s="165"/>
      <c r="S286" s="165"/>
      <c r="T286" s="165"/>
      <c r="U286" s="165"/>
      <c r="V286" s="165"/>
      <c r="W286" s="165"/>
      <c r="X286" s="165"/>
      <c r="Y286" s="165"/>
      <c r="Z286" s="165"/>
      <c r="AA286" s="165"/>
      <c r="AB286" s="165"/>
      <c r="AC286" s="165"/>
      <c r="AD286" s="165"/>
      <c r="AE286" s="165"/>
      <c r="AF286" s="165"/>
      <c r="AG286" s="165"/>
      <c r="AH286" s="165"/>
    </row>
    <row r="287" spans="2:34" ht="12.75">
      <c r="B287" s="56">
        <v>258</v>
      </c>
      <c r="C287" s="165"/>
      <c r="D287" s="165"/>
      <c r="E287" s="165"/>
      <c r="F287" s="165"/>
      <c r="G287" s="165"/>
      <c r="H287" s="165"/>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5"/>
      <c r="AG287" s="165"/>
      <c r="AH287" s="165"/>
    </row>
    <row r="288" spans="2:34" ht="12.75">
      <c r="B288" s="56">
        <v>259</v>
      </c>
      <c r="C288" s="165"/>
      <c r="D288" s="165"/>
      <c r="E288" s="165"/>
      <c r="F288" s="165"/>
      <c r="G288" s="165"/>
      <c r="H288" s="165"/>
      <c r="I288" s="165"/>
      <c r="J288" s="165"/>
      <c r="K288" s="165"/>
      <c r="L288" s="165"/>
      <c r="M288" s="165"/>
      <c r="N288" s="165"/>
      <c r="O288" s="165"/>
      <c r="P288" s="165"/>
      <c r="Q288" s="165"/>
      <c r="R288" s="165"/>
      <c r="S288" s="165"/>
      <c r="T288" s="165"/>
      <c r="U288" s="165"/>
      <c r="V288" s="165"/>
      <c r="W288" s="165"/>
      <c r="X288" s="165"/>
      <c r="Y288" s="165"/>
      <c r="Z288" s="165"/>
      <c r="AA288" s="165"/>
      <c r="AB288" s="165"/>
      <c r="AC288" s="165"/>
      <c r="AD288" s="165"/>
      <c r="AE288" s="165"/>
      <c r="AF288" s="165"/>
      <c r="AG288" s="165"/>
      <c r="AH288" s="165"/>
    </row>
    <row r="289" spans="2:34" ht="12.75">
      <c r="B289" s="56">
        <v>260</v>
      </c>
      <c r="C289" s="165"/>
      <c r="D289" s="165"/>
      <c r="E289" s="165"/>
      <c r="F289" s="165"/>
      <c r="G289" s="165"/>
      <c r="H289" s="165"/>
      <c r="I289" s="165"/>
      <c r="J289" s="165"/>
      <c r="K289" s="165"/>
      <c r="L289" s="165"/>
      <c r="M289" s="165"/>
      <c r="N289" s="165"/>
      <c r="O289" s="165"/>
      <c r="P289" s="165"/>
      <c r="Q289" s="165"/>
      <c r="R289" s="165"/>
      <c r="S289" s="165"/>
      <c r="T289" s="165"/>
      <c r="U289" s="165"/>
      <c r="V289" s="165"/>
      <c r="W289" s="165"/>
      <c r="X289" s="165"/>
      <c r="Y289" s="165"/>
      <c r="Z289" s="165"/>
      <c r="AA289" s="165"/>
      <c r="AB289" s="165"/>
      <c r="AC289" s="165"/>
      <c r="AD289" s="165"/>
      <c r="AE289" s="165"/>
      <c r="AF289" s="165"/>
      <c r="AG289" s="165"/>
      <c r="AH289" s="165"/>
    </row>
    <row r="290" spans="2:34" ht="12.75">
      <c r="B290" s="56">
        <v>261</v>
      </c>
      <c r="C290" s="165"/>
      <c r="D290" s="165"/>
      <c r="E290" s="165"/>
      <c r="F290" s="165"/>
      <c r="G290" s="165"/>
      <c r="H290" s="165"/>
      <c r="I290" s="165"/>
      <c r="J290" s="165"/>
      <c r="K290" s="165"/>
      <c r="L290" s="165"/>
      <c r="M290" s="165"/>
      <c r="N290" s="165"/>
      <c r="O290" s="165"/>
      <c r="P290" s="165"/>
      <c r="Q290" s="165"/>
      <c r="R290" s="165"/>
      <c r="S290" s="165"/>
      <c r="T290" s="165"/>
      <c r="U290" s="165"/>
      <c r="V290" s="165"/>
      <c r="W290" s="165"/>
      <c r="X290" s="165"/>
      <c r="Y290" s="165"/>
      <c r="Z290" s="165"/>
      <c r="AA290" s="165"/>
      <c r="AB290" s="165"/>
      <c r="AC290" s="165"/>
      <c r="AD290" s="165"/>
      <c r="AE290" s="165"/>
      <c r="AF290" s="165"/>
      <c r="AG290" s="165"/>
      <c r="AH290" s="165"/>
    </row>
    <row r="291" spans="2:34" ht="12.75">
      <c r="B291" s="56">
        <v>262</v>
      </c>
      <c r="C291" s="165"/>
      <c r="D291" s="165"/>
      <c r="E291" s="165"/>
      <c r="F291" s="165"/>
      <c r="G291" s="165"/>
      <c r="H291" s="165"/>
      <c r="I291" s="165"/>
      <c r="J291" s="165"/>
      <c r="K291" s="165"/>
      <c r="L291" s="165"/>
      <c r="M291" s="165"/>
      <c r="N291" s="165"/>
      <c r="O291" s="165"/>
      <c r="P291" s="165"/>
      <c r="Q291" s="165"/>
      <c r="R291" s="165"/>
      <c r="S291" s="165"/>
      <c r="T291" s="165"/>
      <c r="U291" s="165"/>
      <c r="V291" s="165"/>
      <c r="W291" s="165"/>
      <c r="X291" s="165"/>
      <c r="Y291" s="165"/>
      <c r="Z291" s="165"/>
      <c r="AA291" s="165"/>
      <c r="AB291" s="165"/>
      <c r="AC291" s="165"/>
      <c r="AD291" s="165"/>
      <c r="AE291" s="165"/>
      <c r="AF291" s="165"/>
      <c r="AG291" s="165"/>
      <c r="AH291" s="165"/>
    </row>
    <row r="292" spans="2:34" ht="12.75">
      <c r="B292" s="56">
        <v>263</v>
      </c>
      <c r="C292" s="165"/>
      <c r="D292" s="165"/>
      <c r="E292" s="165"/>
      <c r="F292" s="165"/>
      <c r="G292" s="165"/>
      <c r="H292" s="165"/>
      <c r="I292" s="165"/>
      <c r="J292" s="165"/>
      <c r="K292" s="165"/>
      <c r="L292" s="165"/>
      <c r="M292" s="165"/>
      <c r="N292" s="165"/>
      <c r="O292" s="165"/>
      <c r="P292" s="165"/>
      <c r="Q292" s="165"/>
      <c r="R292" s="165"/>
      <c r="S292" s="165"/>
      <c r="T292" s="165"/>
      <c r="U292" s="165"/>
      <c r="V292" s="165"/>
      <c r="W292" s="165"/>
      <c r="X292" s="165"/>
      <c r="Y292" s="165"/>
      <c r="Z292" s="165"/>
      <c r="AA292" s="165"/>
      <c r="AB292" s="165"/>
      <c r="AC292" s="165"/>
      <c r="AD292" s="165"/>
      <c r="AE292" s="165"/>
      <c r="AF292" s="165"/>
      <c r="AG292" s="165"/>
      <c r="AH292" s="165"/>
    </row>
    <row r="293" spans="2:34" ht="12.75">
      <c r="B293" s="56">
        <v>264</v>
      </c>
      <c r="C293" s="165"/>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row>
    <row r="294" spans="2:34" ht="12.75">
      <c r="B294" s="56">
        <v>265</v>
      </c>
      <c r="C294" s="165"/>
      <c r="D294" s="165"/>
      <c r="E294" s="165"/>
      <c r="F294" s="165"/>
      <c r="G294" s="165"/>
      <c r="H294" s="165"/>
      <c r="I294" s="165"/>
      <c r="J294" s="165"/>
      <c r="K294" s="165"/>
      <c r="L294" s="165"/>
      <c r="M294" s="165"/>
      <c r="N294" s="165"/>
      <c r="O294" s="165"/>
      <c r="P294" s="165"/>
      <c r="Q294" s="165"/>
      <c r="R294" s="165"/>
      <c r="S294" s="165"/>
      <c r="T294" s="165"/>
      <c r="U294" s="165"/>
      <c r="V294" s="165"/>
      <c r="W294" s="165"/>
      <c r="X294" s="165"/>
      <c r="Y294" s="165"/>
      <c r="Z294" s="165"/>
      <c r="AA294" s="165"/>
      <c r="AB294" s="165"/>
      <c r="AC294" s="165"/>
      <c r="AD294" s="165"/>
      <c r="AE294" s="165"/>
      <c r="AF294" s="165"/>
      <c r="AG294" s="165"/>
      <c r="AH294" s="165"/>
    </row>
    <row r="295" spans="2:34" ht="12.75">
      <c r="B295" s="56">
        <v>266</v>
      </c>
      <c r="C295" s="165"/>
      <c r="D295" s="165"/>
      <c r="E295" s="165"/>
      <c r="F295" s="165"/>
      <c r="G295" s="165"/>
      <c r="H295" s="165"/>
      <c r="I295" s="165"/>
      <c r="J295" s="165"/>
      <c r="K295" s="165"/>
      <c r="L295" s="165"/>
      <c r="M295" s="165"/>
      <c r="N295" s="165"/>
      <c r="O295" s="165"/>
      <c r="P295" s="165"/>
      <c r="Q295" s="165"/>
      <c r="R295" s="165"/>
      <c r="S295" s="165"/>
      <c r="T295" s="165"/>
      <c r="U295" s="165"/>
      <c r="V295" s="165"/>
      <c r="W295" s="165"/>
      <c r="X295" s="165"/>
      <c r="Y295" s="165"/>
      <c r="Z295" s="165"/>
      <c r="AA295" s="165"/>
      <c r="AB295" s="165"/>
      <c r="AC295" s="165"/>
      <c r="AD295" s="165"/>
      <c r="AE295" s="165"/>
      <c r="AF295" s="165"/>
      <c r="AG295" s="165"/>
      <c r="AH295" s="165"/>
    </row>
    <row r="296" spans="2:34" ht="12.75">
      <c r="B296" s="56">
        <v>267</v>
      </c>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c r="AF296" s="165"/>
      <c r="AG296" s="165"/>
      <c r="AH296" s="165"/>
    </row>
    <row r="297" spans="2:34" ht="12.75">
      <c r="B297" s="56">
        <v>268</v>
      </c>
      <c r="C297" s="165"/>
      <c r="D297" s="165"/>
      <c r="E297" s="165"/>
      <c r="F297" s="165"/>
      <c r="G297" s="165"/>
      <c r="H297" s="165"/>
      <c r="I297" s="165"/>
      <c r="J297" s="165"/>
      <c r="K297" s="165"/>
      <c r="L297" s="165"/>
      <c r="M297" s="165"/>
      <c r="N297" s="165"/>
      <c r="O297" s="165"/>
      <c r="P297" s="165"/>
      <c r="Q297" s="165"/>
      <c r="R297" s="165"/>
      <c r="S297" s="165"/>
      <c r="T297" s="165"/>
      <c r="U297" s="165"/>
      <c r="V297" s="165"/>
      <c r="W297" s="165"/>
      <c r="X297" s="165"/>
      <c r="Y297" s="165"/>
      <c r="Z297" s="165"/>
      <c r="AA297" s="165"/>
      <c r="AB297" s="165"/>
      <c r="AC297" s="165"/>
      <c r="AD297" s="165"/>
      <c r="AE297" s="165"/>
      <c r="AF297" s="165"/>
      <c r="AG297" s="165"/>
      <c r="AH297" s="165"/>
    </row>
    <row r="298" spans="2:34" ht="12.75">
      <c r="B298" s="56">
        <v>269</v>
      </c>
      <c r="C298" s="165"/>
      <c r="D298" s="165"/>
      <c r="E298" s="165"/>
      <c r="F298" s="165"/>
      <c r="G298" s="165"/>
      <c r="H298" s="165"/>
      <c r="I298" s="165"/>
      <c r="J298" s="165"/>
      <c r="K298" s="165"/>
      <c r="L298" s="165"/>
      <c r="M298" s="165"/>
      <c r="N298" s="165"/>
      <c r="O298" s="165"/>
      <c r="P298" s="165"/>
      <c r="Q298" s="165"/>
      <c r="R298" s="165"/>
      <c r="S298" s="165"/>
      <c r="T298" s="165"/>
      <c r="U298" s="165"/>
      <c r="V298" s="165"/>
      <c r="W298" s="165"/>
      <c r="X298" s="165"/>
      <c r="Y298" s="165"/>
      <c r="Z298" s="165"/>
      <c r="AA298" s="165"/>
      <c r="AB298" s="165"/>
      <c r="AC298" s="165"/>
      <c r="AD298" s="165"/>
      <c r="AE298" s="165"/>
      <c r="AF298" s="165"/>
      <c r="AG298" s="165"/>
      <c r="AH298" s="165"/>
    </row>
    <row r="299" spans="2:34" ht="12.75">
      <c r="B299" s="56">
        <v>270</v>
      </c>
      <c r="C299" s="165"/>
      <c r="D299" s="165"/>
      <c r="E299" s="165"/>
      <c r="F299" s="165"/>
      <c r="G299" s="165"/>
      <c r="H299" s="165"/>
      <c r="I299" s="165"/>
      <c r="J299" s="165"/>
      <c r="K299" s="165"/>
      <c r="L299" s="165"/>
      <c r="M299" s="165"/>
      <c r="N299" s="165"/>
      <c r="O299" s="165"/>
      <c r="P299" s="165"/>
      <c r="Q299" s="165"/>
      <c r="R299" s="165"/>
      <c r="S299" s="165"/>
      <c r="T299" s="165"/>
      <c r="U299" s="165"/>
      <c r="V299" s="165"/>
      <c r="W299" s="165"/>
      <c r="X299" s="165"/>
      <c r="Y299" s="165"/>
      <c r="Z299" s="165"/>
      <c r="AA299" s="165"/>
      <c r="AB299" s="165"/>
      <c r="AC299" s="165"/>
      <c r="AD299" s="165"/>
      <c r="AE299" s="165"/>
      <c r="AF299" s="165"/>
      <c r="AG299" s="165"/>
      <c r="AH299" s="165"/>
    </row>
    <row r="300" spans="2:34" ht="12.75">
      <c r="B300" s="56">
        <v>271</v>
      </c>
      <c r="C300" s="165"/>
      <c r="D300" s="165"/>
      <c r="E300" s="165"/>
      <c r="F300" s="165"/>
      <c r="G300" s="165"/>
      <c r="H300" s="165"/>
      <c r="I300" s="165"/>
      <c r="J300" s="165"/>
      <c r="K300" s="165"/>
      <c r="L300" s="165"/>
      <c r="M300" s="165"/>
      <c r="N300" s="165"/>
      <c r="O300" s="165"/>
      <c r="P300" s="165"/>
      <c r="Q300" s="165"/>
      <c r="R300" s="165"/>
      <c r="S300" s="165"/>
      <c r="T300" s="165"/>
      <c r="U300" s="165"/>
      <c r="V300" s="165"/>
      <c r="W300" s="165"/>
      <c r="X300" s="165"/>
      <c r="Y300" s="165"/>
      <c r="Z300" s="165"/>
      <c r="AA300" s="165"/>
      <c r="AB300" s="165"/>
      <c r="AC300" s="165"/>
      <c r="AD300" s="165"/>
      <c r="AE300" s="165"/>
      <c r="AF300" s="165"/>
      <c r="AG300" s="165"/>
      <c r="AH300" s="165"/>
    </row>
    <row r="301" spans="2:34" ht="12.75">
      <c r="B301" s="56">
        <v>272</v>
      </c>
      <c r="C301" s="165"/>
      <c r="D301" s="165"/>
      <c r="E301" s="165"/>
      <c r="F301" s="165"/>
      <c r="G301" s="165"/>
      <c r="H301" s="165"/>
      <c r="I301" s="165"/>
      <c r="J301" s="165"/>
      <c r="K301" s="165"/>
      <c r="L301" s="165"/>
      <c r="M301" s="165"/>
      <c r="N301" s="165"/>
      <c r="O301" s="165"/>
      <c r="P301" s="165"/>
      <c r="Q301" s="165"/>
      <c r="R301" s="165"/>
      <c r="S301" s="165"/>
      <c r="T301" s="165"/>
      <c r="U301" s="165"/>
      <c r="V301" s="165"/>
      <c r="W301" s="165"/>
      <c r="X301" s="165"/>
      <c r="Y301" s="165"/>
      <c r="Z301" s="165"/>
      <c r="AA301" s="165"/>
      <c r="AB301" s="165"/>
      <c r="AC301" s="165"/>
      <c r="AD301" s="165"/>
      <c r="AE301" s="165"/>
      <c r="AF301" s="165"/>
      <c r="AG301" s="165"/>
      <c r="AH301" s="165"/>
    </row>
    <row r="302" spans="2:34" ht="12.75">
      <c r="B302" s="56">
        <v>273</v>
      </c>
      <c r="C302" s="165"/>
      <c r="D302" s="165"/>
      <c r="E302" s="165"/>
      <c r="F302" s="165"/>
      <c r="G302" s="165"/>
      <c r="H302" s="165"/>
      <c r="I302" s="165"/>
      <c r="J302" s="165"/>
      <c r="K302" s="165"/>
      <c r="L302" s="165"/>
      <c r="M302" s="165"/>
      <c r="N302" s="165"/>
      <c r="O302" s="165"/>
      <c r="P302" s="165"/>
      <c r="Q302" s="165"/>
      <c r="R302" s="165"/>
      <c r="S302" s="165"/>
      <c r="T302" s="165"/>
      <c r="U302" s="165"/>
      <c r="V302" s="165"/>
      <c r="W302" s="165"/>
      <c r="X302" s="165"/>
      <c r="Y302" s="165"/>
      <c r="Z302" s="165"/>
      <c r="AA302" s="165"/>
      <c r="AB302" s="165"/>
      <c r="AC302" s="165"/>
      <c r="AD302" s="165"/>
      <c r="AE302" s="165"/>
      <c r="AF302" s="165"/>
      <c r="AG302" s="165"/>
      <c r="AH302" s="165"/>
    </row>
    <row r="303" spans="2:34" ht="12.75">
      <c r="B303" s="56">
        <v>274</v>
      </c>
      <c r="C303" s="165"/>
      <c r="D303" s="165"/>
      <c r="E303" s="165"/>
      <c r="F303" s="165"/>
      <c r="G303" s="165"/>
      <c r="H303" s="165"/>
      <c r="I303" s="165"/>
      <c r="J303" s="165"/>
      <c r="K303" s="165"/>
      <c r="L303" s="165"/>
      <c r="M303" s="165"/>
      <c r="N303" s="165"/>
      <c r="O303" s="165"/>
      <c r="P303" s="165"/>
      <c r="Q303" s="165"/>
      <c r="R303" s="165"/>
      <c r="S303" s="165"/>
      <c r="T303" s="165"/>
      <c r="U303" s="165"/>
      <c r="V303" s="165"/>
      <c r="W303" s="165"/>
      <c r="X303" s="165"/>
      <c r="Y303" s="165"/>
      <c r="Z303" s="165"/>
      <c r="AA303" s="165"/>
      <c r="AB303" s="165"/>
      <c r="AC303" s="165"/>
      <c r="AD303" s="165"/>
      <c r="AE303" s="165"/>
      <c r="AF303" s="165"/>
      <c r="AG303" s="165"/>
      <c r="AH303" s="165"/>
    </row>
    <row r="304" spans="2:34" ht="12.75">
      <c r="B304" s="56">
        <v>275</v>
      </c>
      <c r="C304" s="165"/>
      <c r="D304" s="165"/>
      <c r="E304" s="165"/>
      <c r="F304" s="165"/>
      <c r="G304" s="165"/>
      <c r="H304" s="165"/>
      <c r="I304" s="165"/>
      <c r="J304" s="165"/>
      <c r="K304" s="165"/>
      <c r="L304" s="165"/>
      <c r="M304" s="165"/>
      <c r="N304" s="165"/>
      <c r="O304" s="165"/>
      <c r="P304" s="165"/>
      <c r="Q304" s="165"/>
      <c r="R304" s="165"/>
      <c r="S304" s="165"/>
      <c r="T304" s="165"/>
      <c r="U304" s="165"/>
      <c r="V304" s="165"/>
      <c r="W304" s="165"/>
      <c r="X304" s="165"/>
      <c r="Y304" s="165"/>
      <c r="Z304" s="165"/>
      <c r="AA304" s="165"/>
      <c r="AB304" s="165"/>
      <c r="AC304" s="165"/>
      <c r="AD304" s="165"/>
      <c r="AE304" s="165"/>
      <c r="AF304" s="165"/>
      <c r="AG304" s="165"/>
      <c r="AH304" s="165"/>
    </row>
    <row r="305" spans="2:34" ht="12.75">
      <c r="B305" s="56">
        <v>276</v>
      </c>
      <c r="C305" s="165"/>
      <c r="D305" s="165"/>
      <c r="E305" s="165"/>
      <c r="F305" s="165"/>
      <c r="G305" s="165"/>
      <c r="H305" s="165"/>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row>
    <row r="306" spans="2:34" ht="12.75">
      <c r="B306" s="56">
        <v>277</v>
      </c>
      <c r="C306" s="165"/>
      <c r="D306" s="165"/>
      <c r="E306" s="165"/>
      <c r="F306" s="165"/>
      <c r="G306" s="165"/>
      <c r="H306" s="165"/>
      <c r="I306" s="165"/>
      <c r="J306" s="165"/>
      <c r="K306" s="165"/>
      <c r="L306" s="165"/>
      <c r="M306" s="165"/>
      <c r="N306" s="165"/>
      <c r="O306" s="165"/>
      <c r="P306" s="165"/>
      <c r="Q306" s="165"/>
      <c r="R306" s="165"/>
      <c r="S306" s="165"/>
      <c r="T306" s="165"/>
      <c r="U306" s="165"/>
      <c r="V306" s="165"/>
      <c r="W306" s="165"/>
      <c r="X306" s="165"/>
      <c r="Y306" s="165"/>
      <c r="Z306" s="165"/>
      <c r="AA306" s="165"/>
      <c r="AB306" s="165"/>
      <c r="AC306" s="165"/>
      <c r="AD306" s="165"/>
      <c r="AE306" s="165"/>
      <c r="AF306" s="165"/>
      <c r="AG306" s="165"/>
      <c r="AH306" s="165"/>
    </row>
    <row r="307" spans="2:34" ht="12.75">
      <c r="B307" s="56">
        <v>278</v>
      </c>
      <c r="C307" s="165"/>
      <c r="D307" s="165"/>
      <c r="E307" s="165"/>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row>
    <row r="308" spans="2:34" ht="12.75">
      <c r="B308" s="56">
        <v>279</v>
      </c>
      <c r="C308" s="165"/>
      <c r="D308" s="165"/>
      <c r="E308" s="165"/>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row>
    <row r="309" spans="2:34" ht="12.75">
      <c r="B309" s="56">
        <v>280</v>
      </c>
      <c r="C309" s="165"/>
      <c r="D309" s="165"/>
      <c r="E309" s="165"/>
      <c r="F309" s="165"/>
      <c r="G309" s="165"/>
      <c r="H309" s="165"/>
      <c r="I309" s="165"/>
      <c r="J309" s="165"/>
      <c r="K309" s="165"/>
      <c r="L309" s="165"/>
      <c r="M309" s="165"/>
      <c r="N309" s="165"/>
      <c r="O309" s="165"/>
      <c r="P309" s="165"/>
      <c r="Q309" s="165"/>
      <c r="R309" s="165"/>
      <c r="S309" s="165"/>
      <c r="T309" s="165"/>
      <c r="U309" s="165"/>
      <c r="V309" s="165"/>
      <c r="W309" s="165"/>
      <c r="X309" s="165"/>
      <c r="Y309" s="165"/>
      <c r="Z309" s="165"/>
      <c r="AA309" s="165"/>
      <c r="AB309" s="165"/>
      <c r="AC309" s="165"/>
      <c r="AD309" s="165"/>
      <c r="AE309" s="165"/>
      <c r="AF309" s="165"/>
      <c r="AG309" s="165"/>
      <c r="AH309" s="165"/>
    </row>
  </sheetData>
  <sheetProtection/>
  <mergeCells count="13">
    <mergeCell ref="AB28:AH28"/>
    <mergeCell ref="N28:T28"/>
    <mergeCell ref="N25:T25"/>
    <mergeCell ref="G25:M25"/>
    <mergeCell ref="G28:M28"/>
    <mergeCell ref="U25:AA25"/>
    <mergeCell ref="U28:AA28"/>
    <mergeCell ref="B5:D5"/>
    <mergeCell ref="F3:L3"/>
    <mergeCell ref="E4:L4"/>
    <mergeCell ref="E2:L2"/>
    <mergeCell ref="AB25:AH25"/>
    <mergeCell ref="Q13:R13"/>
  </mergeCells>
  <printOptions/>
  <pageMargins left="0.7480314960629921" right="0.7480314960629921" top="0.984251968503937" bottom="0.984251968503937" header="0.5118110236220472" footer="0.5118110236220472"/>
  <pageSetup fitToHeight="1" fitToWidth="1" horizontalDpi="600" verticalDpi="600" orientation="landscape" paperSize="9" scale="29" r:id="rId2"/>
  <drawing r:id="rId1"/>
</worksheet>
</file>

<file path=xl/worksheets/sheet8.xml><?xml version="1.0" encoding="utf-8"?>
<worksheet xmlns="http://schemas.openxmlformats.org/spreadsheetml/2006/main" xmlns:r="http://schemas.openxmlformats.org/officeDocument/2006/relationships">
  <sheetPr codeName="Blad8">
    <tabColor rgb="FF00B0F0"/>
  </sheetPr>
  <dimension ref="B2:M59"/>
  <sheetViews>
    <sheetView zoomScale="80" zoomScaleNormal="80" zoomScalePageLayoutView="0" workbookViewId="0" topLeftCell="A1">
      <selection activeCell="B6" sqref="B6"/>
    </sheetView>
  </sheetViews>
  <sheetFormatPr defaultColWidth="9.140625" defaultRowHeight="12.75"/>
  <cols>
    <col min="1" max="1" width="1.7109375" style="15" customWidth="1"/>
    <col min="2" max="2" width="44.421875" style="16" customWidth="1"/>
    <col min="3" max="3" width="12.28125" style="15" customWidth="1"/>
    <col min="4" max="16" width="9.140625" style="15" customWidth="1"/>
    <col min="17" max="17" width="12.421875" style="15" customWidth="1"/>
    <col min="18" max="16384" width="9.140625" style="15" customWidth="1"/>
  </cols>
  <sheetData>
    <row r="2" spans="2:3" ht="12.75">
      <c r="B2" s="14" t="s">
        <v>155</v>
      </c>
      <c r="C2" s="55" t="s">
        <v>156</v>
      </c>
    </row>
    <row r="3" ht="12.75">
      <c r="C3" s="55" t="s">
        <v>157</v>
      </c>
    </row>
    <row r="4" ht="12.75">
      <c r="C4" s="55" t="s">
        <v>158</v>
      </c>
    </row>
    <row r="5" spans="3:6" ht="20.25">
      <c r="C5" s="27"/>
      <c r="D5" s="28"/>
      <c r="E5" s="28"/>
      <c r="F5" s="29"/>
    </row>
    <row r="6" spans="2:9" ht="12.75">
      <c r="B6" s="14" t="s">
        <v>159</v>
      </c>
      <c r="C6" s="118" t="s">
        <v>160</v>
      </c>
      <c r="I6" s="26"/>
    </row>
    <row r="7" ht="12.75">
      <c r="C7" s="55" t="s">
        <v>161</v>
      </c>
    </row>
    <row r="8" ht="12.75">
      <c r="C8" s="55" t="s">
        <v>162</v>
      </c>
    </row>
    <row r="9" ht="12.75">
      <c r="C9" s="15" t="s">
        <v>163</v>
      </c>
    </row>
    <row r="10" ht="12.75">
      <c r="C10" s="15" t="s">
        <v>164</v>
      </c>
    </row>
    <row r="12" spans="2:3" ht="12.75">
      <c r="B12" s="14" t="s">
        <v>165</v>
      </c>
      <c r="C12" s="15" t="s">
        <v>166</v>
      </c>
    </row>
    <row r="13" ht="12.75">
      <c r="C13" s="15" t="s">
        <v>167</v>
      </c>
    </row>
    <row r="14" ht="12.75">
      <c r="C14" s="15" t="s">
        <v>168</v>
      </c>
    </row>
    <row r="16" spans="2:3" ht="12.75">
      <c r="B16" s="14" t="s">
        <v>169</v>
      </c>
      <c r="C16" s="15" t="s">
        <v>170</v>
      </c>
    </row>
    <row r="17" ht="12.75">
      <c r="C17" s="15" t="s">
        <v>171</v>
      </c>
    </row>
    <row r="18" ht="12.75">
      <c r="C18" s="15" t="s">
        <v>172</v>
      </c>
    </row>
    <row r="19" ht="12.75">
      <c r="C19" s="15" t="s">
        <v>173</v>
      </c>
    </row>
    <row r="20" ht="12.75">
      <c r="C20" s="15" t="s">
        <v>174</v>
      </c>
    </row>
    <row r="21" ht="12.75">
      <c r="C21" s="20" t="s">
        <v>175</v>
      </c>
    </row>
    <row r="22" ht="12.75">
      <c r="C22" s="20"/>
    </row>
    <row r="23" spans="2:3" ht="12.75">
      <c r="B23" s="14" t="s">
        <v>176</v>
      </c>
      <c r="C23" s="55" t="s">
        <v>177</v>
      </c>
    </row>
    <row r="24" ht="12.75">
      <c r="C24" s="55" t="s">
        <v>178</v>
      </c>
    </row>
    <row r="26" spans="2:3" ht="12.75">
      <c r="B26" s="14" t="s">
        <v>179</v>
      </c>
      <c r="C26" s="55" t="s">
        <v>180</v>
      </c>
    </row>
    <row r="27" spans="3:13" ht="12.75">
      <c r="C27" s="55" t="s">
        <v>181</v>
      </c>
      <c r="D27" s="119"/>
      <c r="E27" s="119"/>
      <c r="F27" s="119"/>
      <c r="G27" s="119"/>
      <c r="H27" s="119"/>
      <c r="I27" s="119"/>
      <c r="J27" s="119"/>
      <c r="K27" s="119"/>
      <c r="L27" s="119"/>
      <c r="M27" s="119"/>
    </row>
    <row r="28" spans="3:13" ht="12.75">
      <c r="C28" s="119"/>
      <c r="D28" s="119"/>
      <c r="E28" s="119"/>
      <c r="F28" s="119"/>
      <c r="G28" s="119"/>
      <c r="H28" s="119"/>
      <c r="I28" s="119"/>
      <c r="J28" s="119"/>
      <c r="K28" s="119"/>
      <c r="L28" s="119"/>
      <c r="M28" s="119"/>
    </row>
    <row r="29" spans="2:3" ht="12.75">
      <c r="B29" s="14" t="s">
        <v>182</v>
      </c>
      <c r="C29" s="15" t="s">
        <v>183</v>
      </c>
    </row>
    <row r="30" ht="12.75">
      <c r="C30" s="15" t="s">
        <v>184</v>
      </c>
    </row>
    <row r="31" ht="12.75">
      <c r="C31" s="15" t="s">
        <v>185</v>
      </c>
    </row>
    <row r="32" ht="12.75">
      <c r="C32" s="55" t="s">
        <v>186</v>
      </c>
    </row>
    <row r="33" ht="12.75">
      <c r="C33" s="15" t="s">
        <v>187</v>
      </c>
    </row>
    <row r="34" ht="12.75">
      <c r="C34" s="15" t="s">
        <v>188</v>
      </c>
    </row>
    <row r="35" ht="12.75">
      <c r="C35" s="15" t="s">
        <v>189</v>
      </c>
    </row>
    <row r="36" ht="12.75">
      <c r="C36" s="17" t="s">
        <v>190</v>
      </c>
    </row>
    <row r="37" ht="12.75">
      <c r="C37" s="17" t="s">
        <v>191</v>
      </c>
    </row>
    <row r="38" ht="12.75">
      <c r="C38" s="17" t="s">
        <v>192</v>
      </c>
    </row>
    <row r="39" ht="12.75">
      <c r="C39" s="17" t="s">
        <v>193</v>
      </c>
    </row>
    <row r="40" ht="12.75">
      <c r="C40" s="17"/>
    </row>
    <row r="42" spans="2:4" ht="12.75">
      <c r="B42" s="70"/>
      <c r="C42" s="71" t="s">
        <v>194</v>
      </c>
      <c r="D42" s="17"/>
    </row>
    <row r="44" spans="2:9" ht="18.75">
      <c r="B44" s="14"/>
      <c r="C44" s="209" t="s">
        <v>195</v>
      </c>
      <c r="D44" s="209"/>
      <c r="E44" s="88"/>
      <c r="F44" s="89"/>
      <c r="G44" s="89"/>
      <c r="H44" s="89"/>
      <c r="I44" s="90" t="s">
        <v>196</v>
      </c>
    </row>
    <row r="45" spans="2:9" s="80" customFormat="1" ht="12.75">
      <c r="B45" s="79"/>
      <c r="C45" s="87" t="s">
        <v>197</v>
      </c>
      <c r="D45" s="87"/>
      <c r="I45" s="91" t="s">
        <v>198</v>
      </c>
    </row>
    <row r="46" spans="2:9" s="80" customFormat="1" ht="12.75">
      <c r="B46" s="79"/>
      <c r="C46" s="87" t="s">
        <v>199</v>
      </c>
      <c r="D46" s="87"/>
      <c r="I46" s="91" t="s">
        <v>200</v>
      </c>
    </row>
    <row r="47" spans="2:4" s="80" customFormat="1" ht="12.75">
      <c r="B47" s="79"/>
      <c r="C47" s="87" t="s">
        <v>201</v>
      </c>
      <c r="D47" s="87"/>
    </row>
    <row r="48" spans="2:9" s="80" customFormat="1" ht="12.75">
      <c r="B48" s="79"/>
      <c r="C48" s="87" t="s">
        <v>202</v>
      </c>
      <c r="D48" s="87"/>
      <c r="I48" s="91" t="s">
        <v>203</v>
      </c>
    </row>
    <row r="49" spans="2:9" s="80" customFormat="1" ht="12.75">
      <c r="B49" s="79"/>
      <c r="C49" s="87" t="s">
        <v>204</v>
      </c>
      <c r="D49" s="87"/>
      <c r="I49" s="91" t="s">
        <v>205</v>
      </c>
    </row>
    <row r="50" spans="2:9" s="80" customFormat="1" ht="12.75">
      <c r="B50" s="79"/>
      <c r="C50" s="87" t="s">
        <v>206</v>
      </c>
      <c r="D50" s="87"/>
      <c r="I50" s="91" t="s">
        <v>207</v>
      </c>
    </row>
    <row r="51" spans="2:4" s="80" customFormat="1" ht="12.75">
      <c r="B51" s="79"/>
      <c r="C51" s="87" t="s">
        <v>208</v>
      </c>
      <c r="D51" s="87"/>
    </row>
    <row r="52" spans="2:9" s="80" customFormat="1" ht="12.75">
      <c r="B52" s="79"/>
      <c r="C52" s="87" t="s">
        <v>209</v>
      </c>
      <c r="D52" s="87"/>
      <c r="I52" s="91" t="s">
        <v>210</v>
      </c>
    </row>
    <row r="53" spans="2:4" s="80" customFormat="1" ht="12.75">
      <c r="B53" s="79"/>
      <c r="C53" s="87" t="s">
        <v>211</v>
      </c>
      <c r="D53" s="87"/>
    </row>
    <row r="54" spans="2:4" s="80" customFormat="1" ht="12.75">
      <c r="B54" s="79"/>
      <c r="C54" s="87" t="s">
        <v>212</v>
      </c>
      <c r="D54" s="87"/>
    </row>
    <row r="55" spans="2:9" s="80" customFormat="1" ht="12.75">
      <c r="B55" s="79"/>
      <c r="C55" s="87" t="s">
        <v>213</v>
      </c>
      <c r="D55" s="87"/>
      <c r="I55" s="91" t="s">
        <v>214</v>
      </c>
    </row>
    <row r="56" spans="2:9" s="80" customFormat="1" ht="12.75">
      <c r="B56" s="79"/>
      <c r="C56" s="87" t="s">
        <v>215</v>
      </c>
      <c r="D56" s="87"/>
      <c r="I56" s="91" t="s">
        <v>216</v>
      </c>
    </row>
    <row r="57" spans="2:9" s="80" customFormat="1" ht="12.75">
      <c r="B57" s="79"/>
      <c r="C57" s="87" t="s">
        <v>217</v>
      </c>
      <c r="D57" s="87"/>
      <c r="I57" s="91" t="s">
        <v>218</v>
      </c>
    </row>
    <row r="58" spans="2:4" s="80" customFormat="1" ht="12.75">
      <c r="B58" s="79"/>
      <c r="C58" s="87" t="s">
        <v>219</v>
      </c>
      <c r="D58" s="87"/>
    </row>
    <row r="59" spans="3:9" ht="12.75">
      <c r="C59" s="69" t="s">
        <v>220</v>
      </c>
      <c r="I59" s="91" t="s">
        <v>221</v>
      </c>
    </row>
  </sheetData>
  <sheetProtection/>
  <mergeCells count="1">
    <mergeCell ref="C44:D44"/>
  </mergeCells>
  <printOptions/>
  <pageMargins left="0.75" right="0.75" top="1" bottom="1" header="0.5" footer="0.5"/>
  <pageSetup horizontalDpi="600" verticalDpi="600" orientation="landscape" paperSize="9" scale="59" r:id="rId2"/>
  <drawing r:id="rId1"/>
</worksheet>
</file>

<file path=xl/worksheets/sheet9.xml><?xml version="1.0" encoding="utf-8"?>
<worksheet xmlns="http://schemas.openxmlformats.org/spreadsheetml/2006/main" xmlns:r="http://schemas.openxmlformats.org/officeDocument/2006/relationships">
  <sheetPr codeName="Blad9"/>
  <dimension ref="A1:A1"/>
  <sheetViews>
    <sheetView showGridLines="0" zoomScalePageLayoutView="0" workbookViewId="0" topLeftCell="A1">
      <selection activeCell="H34" sqref="H34"/>
    </sheetView>
  </sheetViews>
  <sheetFormatPr defaultColWidth="9.140625" defaultRowHeight="12.75"/>
  <cols>
    <col min="1" max="1" width="11.28125" style="41" customWidth="1"/>
    <col min="2" max="7" width="9.140625" style="41" customWidth="1"/>
    <col min="8" max="8" width="9.7109375" style="41" customWidth="1"/>
    <col min="9" max="16384" width="9.140625" style="41" customWidth="1"/>
  </cols>
  <sheetData/>
  <sheetProtection/>
  <printOptions/>
  <pageMargins left="0.7" right="0.7" top="0.75" bottom="0.75" header="0.3" footer="0.3"/>
  <pageSetup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ICA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h00mav</dc:creator>
  <cp:keywords/>
  <dc:description/>
  <cp:lastModifiedBy>therese.claesson</cp:lastModifiedBy>
  <cp:lastPrinted>2011-01-27T16:41:37Z</cp:lastPrinted>
  <dcterms:created xsi:type="dcterms:W3CDTF">2009-09-11T09:10:59Z</dcterms:created>
  <dcterms:modified xsi:type="dcterms:W3CDTF">2014-02-24T12:58:52Z</dcterms:modified>
  <cp:category/>
  <cp:version/>
  <cp:contentType/>
  <cp:contentStatus/>
</cp:coreProperties>
</file>